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320" windowHeight="14520"/>
  </bookViews>
  <sheets>
    <sheet name="Månedstatistik" sheetId="4" r:id="rId1"/>
  </sheets>
  <externalReferences>
    <externalReference r:id="rId2"/>
    <externalReference r:id="rId3"/>
  </externalReferences>
  <definedNames>
    <definedName name="_xlnm._FilterDatabase" localSheetId="0" hidden="1">Månedstatistik!#REF!</definedName>
    <definedName name="_xlnm.Print_Area" localSheetId="0">Månedstatistik!#REF!</definedName>
  </definedNames>
  <calcPr calcId="145621"/>
</workbook>
</file>

<file path=xl/calcChain.xml><?xml version="1.0" encoding="utf-8"?>
<calcChain xmlns="http://schemas.openxmlformats.org/spreadsheetml/2006/main">
  <c r="C88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7" i="4"/>
  <c r="F36" i="4"/>
  <c r="F96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7" i="4"/>
  <c r="F98" i="4"/>
  <c r="F99" i="4"/>
  <c r="F100" i="4"/>
  <c r="F101" i="4"/>
  <c r="F102" i="4"/>
  <c r="F103" i="4"/>
  <c r="F104" i="4"/>
  <c r="F8" i="4"/>
  <c r="F7" i="4"/>
  <c r="G91" i="4" l="1"/>
  <c r="H91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/>
  <c r="G88" i="4"/>
  <c r="H88" i="4" s="1"/>
  <c r="G89" i="4"/>
  <c r="H89" i="4" s="1"/>
  <c r="G90" i="4"/>
  <c r="H90" i="4" s="1"/>
  <c r="G92" i="4"/>
  <c r="H92" i="4" s="1"/>
  <c r="G93" i="4"/>
  <c r="H93" i="4" s="1"/>
  <c r="G94" i="4"/>
  <c r="H94" i="4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/>
  <c r="G103" i="4"/>
  <c r="H103" i="4" s="1"/>
  <c r="G104" i="4"/>
  <c r="H104" i="4" s="1"/>
  <c r="G8" i="4"/>
  <c r="H8" i="4" s="1"/>
  <c r="G7" i="4"/>
  <c r="H7" i="4" s="1"/>
</calcChain>
</file>

<file path=xl/sharedStrings.xml><?xml version="1.0" encoding="utf-8"?>
<sst xmlns="http://schemas.openxmlformats.org/spreadsheetml/2006/main" count="140" uniqueCount="138">
  <si>
    <t>Periode</t>
  </si>
  <si>
    <t>Udtræk pr.</t>
  </si>
  <si>
    <t>Helårs-personer</t>
  </si>
  <si>
    <t>Sygedag-penge-modtagere fuldtidspersoner 5)</t>
  </si>
  <si>
    <t>Målgruppe</t>
  </si>
  <si>
    <t>Simpel sum</t>
  </si>
  <si>
    <t>2+3+4</t>
  </si>
  <si>
    <t>Hele landet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</si>
  <si>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</si>
  <si>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</si>
  <si>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</si>
  <si>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</si>
  <si>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</si>
  <si>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</si>
  <si>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</si>
  <si>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</si>
  <si>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</si>
  <si>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</si>
  <si>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</si>
  <si>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Høje-Tåstrup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</si>
  <si>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</si>
  <si>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</si>
  <si>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</si>
  <si>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</si>
  <si>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</si>
  <si>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</si>
  <si>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</si>
  <si>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</si>
  <si>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</si>
  <si>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</si>
  <si>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</si>
  <si>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</si>
  <si>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</si>
  <si>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</si>
  <si>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</si>
  <si>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</si>
  <si>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</si>
  <si>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</si>
  <si>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</si>
  <si>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</si>
  <si>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</si>
  <si>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</si>
  <si>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</si>
  <si>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</si>
  <si>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</si>
  <si>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</si>
  <si>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</si>
  <si>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</si>
  <si>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</si>
  <si>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</si>
  <si>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</si>
  <si>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</si>
  <si>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</si>
  <si>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</si>
  <si>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</si>
  <si>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</si>
  <si>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</si>
  <si>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</si>
  <si>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</si>
  <si>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</si>
  <si>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</si>
  <si>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</si>
  <si>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</si>
  <si>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</si>
  <si>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</si>
  <si>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</si>
  <si>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</si>
  <si>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</si>
  <si>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</si>
  <si>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</si>
  <si>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</si>
  <si>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</si>
  <si>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</si>
  <si>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</si>
  <si>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</si>
  <si>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</si>
  <si>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</si>
  <si>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</si>
  <si>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</si>
  <si>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</si>
  <si>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</si>
  <si>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</si>
  <si>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</si>
  <si>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</si>
  <si>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</si>
  <si>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</si>
  <si>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</si>
  <si>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</si>
  <si>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</si>
  <si>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</si>
  <si>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</si>
  <si>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</si>
  <si>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</si>
  <si>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</si>
  <si>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</si>
  <si>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</si>
  <si>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</si>
  <si>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</si>
  <si>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</si>
  <si>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</si>
  <si>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</si>
  <si>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</si>
  <si>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</si>
  <si>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</si>
  <si>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Herning</t>
  </si>
  <si>
    <t>Kilde:</t>
  </si>
  <si>
    <t>Udtræksdato:</t>
  </si>
  <si>
    <t>Dokumentation:</t>
  </si>
  <si>
    <t>Oversigen viser det antal personer, der indgår i beregningen af kommunernes rådighedsbeløb til driftsudgifter ved aktivering</t>
  </si>
  <si>
    <t>Bruttoledige er både aktive og passive modtagere af ydelser eller i løntilskud.</t>
  </si>
  <si>
    <t>Oversigten lægges hver måned på den digitale budget- og konteringsvejledning med overskrivning af oversigten for forrige måned.</t>
  </si>
  <si>
    <t xml:space="preserve">Noter </t>
  </si>
  <si>
    <t>1)</t>
  </si>
  <si>
    <t>4)</t>
  </si>
  <si>
    <t>5)</t>
  </si>
  <si>
    <t>Antallet af sygedagpengemodtagere, der er omfattet af rådighedsbeløbet er ikke som beskrevet i vejledningens bilag opgjort som helårspersoner, da dette ikke er teknisk muligt. Sygedagpengemodtagere er i stedet for opgjort som fuldtidspersoner i Jobindsats</t>
  </si>
  <si>
    <t>6)</t>
  </si>
  <si>
    <t>Sum af ikke-forsikrede ledige er en sammensat sum, hvor der er taget højde for evt. gengangere mellem modtagere af kontant-og starthjælp samt revalideringsydelse.</t>
  </si>
  <si>
    <t>Modtagere af sygedagpenge og ledighedsydelse er lagt til, så der kan være gengangere.</t>
  </si>
  <si>
    <t>7)</t>
  </si>
  <si>
    <t>Sum af forsikrede og ikke-forsikrede ledige er en simpel sum, hvor der ikke er taget højde for evt. gengangere.</t>
  </si>
  <si>
    <t>Ikke-forsikrede i alt 6)</t>
  </si>
  <si>
    <t>Total 7)</t>
  </si>
  <si>
    <t>Oversigt over antal personer (bruttoledige), der indgår i beregning af rådighedsbeløbet til driftsudgifter ved aktivering</t>
  </si>
  <si>
    <t>uoplyst</t>
  </si>
  <si>
    <t>-</t>
  </si>
  <si>
    <t>Personerne opgøres som antal helårspersoner, hvilket vil sige antallet af konteringsmåneder divideret med 12 på grupperinger efter Indenrigsministeriets autoriserede kontoplan for kommunernes budget- og regnskabssystem</t>
  </si>
  <si>
    <t>Vejledning nr. 9035 af 27. januar  2012 om kommunernes dokumentation af refusionsudgifter Bilag 1</t>
  </si>
  <si>
    <t>Kontant- og starthjælpsmod-tagere samt forrevalidender og revalidender 4)</t>
  </si>
  <si>
    <t>Dagpenge-modtagere inkl. seks ugers selvalgt uddannelse, fuldtidspersoner 1)</t>
  </si>
  <si>
    <t>Personer, der modtager ledighedsydelse 4)</t>
  </si>
  <si>
    <t>Fuldtidspersoner er opgjort ud fra timer (bortset fra løntilskud som ved dagpengemax sættes til 37 timer om ugen) og er inklusiv deltagere i 6 ugers selvvalgt uddannelse, herunder dem som modtog uddannelsesydelse i starten af 2012.</t>
  </si>
  <si>
    <t>Brønderslev</t>
  </si>
  <si>
    <t>Uoplyst</t>
  </si>
  <si>
    <t>Særudtræk DST januar-december 2013</t>
  </si>
  <si>
    <t>Jobindsats (år-til-dato) januar-december 2013 Tabel "A-dagpenge. Antal personer, gnsn., varighed og fuldtidspersoner", bruttoledige</t>
  </si>
  <si>
    <t>Jobindsats (år-til-dato) januar-december 2013 Tabel "Sygedagpenge. Antal personer, gnsn., varighed og fuldtidspersoner", fuldtidspersoner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</si>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</sst>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4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wrapText="1"/>
    </xf>
    <xf numFmtId="0" fontId="3" fillId="0" borderId="0" xfId="0" applyFont="1" applyFill="1"/>
    <xf numFmtId="0" fontId="6" fillId="0" borderId="0" xfId="0" applyFont="1" applyFill="1" applyAlignment="1">
      <alignment vertical="top"/>
    </xf>
    <xf numFmtId="3" fontId="4" fillId="2" borderId="0" xfId="0" applyNumberFormat="1" applyFont="1" applyFill="1"/>
    <xf numFmtId="17" fontId="3" fillId="0" borderId="0" xfId="0" quotePrefix="1" applyNumberFormat="1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Fill="1" applyBorder="1"/>
    <xf numFmtId="0" fontId="4" fillId="0" borderId="0" xfId="0" applyFont="1" applyFill="1"/>
    <xf numFmtId="2" fontId="6" fillId="0" borderId="0" xfId="0" applyNumberFormat="1" applyFont="1" applyFill="1" applyBorder="1"/>
    <xf numFmtId="0" fontId="5" fillId="0" borderId="2" xfId="0" applyFont="1" applyFill="1" applyBorder="1" applyAlignment="1">
      <alignment horizontal="left" vertical="top" wrapText="1"/>
    </xf>
    <xf numFmtId="165" fontId="0" fillId="0" borderId="0" xfId="0" applyNumberFormat="1"/>
    <xf numFmtId="3" fontId="6" fillId="0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5" fontId="6" fillId="0" borderId="9" xfId="1" applyNumberFormat="1" applyFont="1" applyFill="1" applyBorder="1" applyAlignment="1">
      <alignment horizontal="center" vertical="top" wrapText="1"/>
    </xf>
    <xf numFmtId="165" fontId="6" fillId="0" borderId="10" xfId="1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vertical="top" wrapText="1"/>
    </xf>
    <xf numFmtId="3" fontId="6" fillId="2" borderId="12" xfId="0" applyNumberFormat="1" applyFont="1" applyFill="1" applyBorder="1" applyAlignment="1">
      <alignment vertical="top" wrapText="1"/>
    </xf>
    <xf numFmtId="3" fontId="6" fillId="2" borderId="13" xfId="0" applyNumberFormat="1" applyFont="1" applyFill="1" applyBorder="1" applyAlignment="1">
      <alignment vertical="top" wrapText="1"/>
    </xf>
    <xf numFmtId="3" fontId="6" fillId="2" borderId="14" xfId="0" applyNumberFormat="1" applyFont="1" applyFill="1" applyBorder="1" applyAlignment="1">
      <alignment vertical="top" wrapText="1"/>
    </xf>
    <xf numFmtId="0" fontId="6" fillId="0" borderId="10" xfId="0" applyFont="1" applyFill="1" applyBorder="1"/>
    <xf numFmtId="3" fontId="6" fillId="2" borderId="15" xfId="0" applyNumberFormat="1" applyFont="1" applyFill="1" applyBorder="1" applyAlignment="1">
      <alignment vertical="top" wrapText="1"/>
    </xf>
    <xf numFmtId="165" fontId="6" fillId="2" borderId="16" xfId="1" applyNumberFormat="1" applyFont="1" applyFill="1" applyBorder="1" applyAlignment="1">
      <alignment horizontal="right" wrapText="1"/>
    </xf>
    <xf numFmtId="3" fontId="6" fillId="2" borderId="17" xfId="0" applyNumberFormat="1" applyFont="1" applyFill="1" applyBorder="1" applyAlignment="1">
      <alignment vertical="top" wrapText="1"/>
    </xf>
    <xf numFmtId="165" fontId="6" fillId="2" borderId="5" xfId="1" applyNumberFormat="1" applyFont="1" applyFill="1" applyBorder="1" applyAlignment="1">
      <alignment horizontal="right" wrapText="1"/>
    </xf>
    <xf numFmtId="3" fontId="7" fillId="2" borderId="17" xfId="0" applyNumberFormat="1" applyFont="1" applyFill="1" applyBorder="1" applyAlignment="1">
      <alignment horizontal="right" wrapText="1"/>
    </xf>
    <xf numFmtId="0" fontId="8" fillId="0" borderId="0" xfId="0" applyFont="1" applyFill="1"/>
    <xf numFmtId="165" fontId="6" fillId="0" borderId="5" xfId="1" applyNumberFormat="1" applyFont="1" applyFill="1" applyBorder="1" applyAlignment="1">
      <alignment horizontal="right" wrapText="1"/>
    </xf>
    <xf numFmtId="14" fontId="6" fillId="3" borderId="5" xfId="0" applyNumberFormat="1" applyFont="1" applyFill="1" applyBorder="1"/>
    <xf numFmtId="0" fontId="6" fillId="3" borderId="5" xfId="0" applyFont="1" applyFill="1" applyBorder="1" applyAlignment="1">
      <alignment vertical="top" wrapText="1"/>
    </xf>
    <xf numFmtId="0" fontId="6" fillId="2" borderId="0" xfId="0" applyFont="1" applyFill="1" applyAlignment="1">
      <alignment wrapText="1"/>
    </xf>
    <xf numFmtId="0" fontId="0" fillId="0" borderId="0" xfId="0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&#197;P_konplangrp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5">
          <cell r="A5" t="str">
            <v>Hele landet</v>
          </cell>
          <cell r="B5" t="str">
            <v>Jan-dec 13</v>
          </cell>
          <cell r="C5">
            <v>109210</v>
          </cell>
          <cell r="D5">
            <v>4.0999999999999996</v>
          </cell>
        </row>
        <row r="6">
          <cell r="A6" t="str">
            <v>Albertslund</v>
          </cell>
          <cell r="B6" t="str">
            <v>Jan-dec 13</v>
          </cell>
          <cell r="C6">
            <v>587</v>
          </cell>
          <cell r="D6">
            <v>4.7</v>
          </cell>
        </row>
        <row r="7">
          <cell r="A7" t="str">
            <v>Allerød</v>
          </cell>
          <cell r="B7" t="str">
            <v>Jan-dec 13</v>
          </cell>
          <cell r="C7">
            <v>250</v>
          </cell>
          <cell r="D7">
            <v>2.1</v>
          </cell>
        </row>
        <row r="8">
          <cell r="A8" t="str">
            <v>Assens</v>
          </cell>
          <cell r="B8" t="str">
            <v>Jan-dec 13</v>
          </cell>
          <cell r="C8">
            <v>873</v>
          </cell>
          <cell r="D8">
            <v>4.5</v>
          </cell>
        </row>
        <row r="9">
          <cell r="A9" t="str">
            <v>Ballerup</v>
          </cell>
          <cell r="B9" t="str">
            <v>Jan-dec 13</v>
          </cell>
          <cell r="C9">
            <v>827</v>
          </cell>
          <cell r="D9">
            <v>3.8</v>
          </cell>
        </row>
        <row r="10">
          <cell r="A10" t="str">
            <v>Billund</v>
          </cell>
          <cell r="B10" t="str">
            <v>Jan-dec 13</v>
          </cell>
          <cell r="C10">
            <v>413</v>
          </cell>
          <cell r="D10">
            <v>3.3</v>
          </cell>
        </row>
        <row r="11">
          <cell r="A11" t="str">
            <v>Bornholm</v>
          </cell>
          <cell r="B11" t="str">
            <v>Jan-dec 13</v>
          </cell>
          <cell r="C11">
            <v>830</v>
          </cell>
          <cell r="D11">
            <v>4.5999999999999996</v>
          </cell>
        </row>
        <row r="12">
          <cell r="A12" t="str">
            <v>Brøndby</v>
          </cell>
          <cell r="B12" t="str">
            <v>Jan-dec 13</v>
          </cell>
          <cell r="C12">
            <v>774</v>
          </cell>
          <cell r="D12">
            <v>5.0999999999999996</v>
          </cell>
        </row>
        <row r="13">
          <cell r="A13" t="str">
            <v>Brønderslev</v>
          </cell>
          <cell r="B13" t="str">
            <v>Jan-dec 13</v>
          </cell>
          <cell r="C13">
            <v>700</v>
          </cell>
          <cell r="D13">
            <v>4.3</v>
          </cell>
        </row>
        <row r="14">
          <cell r="A14" t="str">
            <v>Dragør</v>
          </cell>
          <cell r="B14" t="str">
            <v>Jan-dec 13</v>
          </cell>
          <cell r="C14">
            <v>153</v>
          </cell>
          <cell r="D14">
            <v>2.4</v>
          </cell>
        </row>
        <row r="15">
          <cell r="A15" t="str">
            <v>Egedal</v>
          </cell>
          <cell r="B15" t="str">
            <v>Jan-dec 13</v>
          </cell>
          <cell r="C15">
            <v>590</v>
          </cell>
          <cell r="D15">
            <v>2.8</v>
          </cell>
        </row>
        <row r="16">
          <cell r="A16" t="str">
            <v>Esbjerg</v>
          </cell>
          <cell r="B16" t="str">
            <v>Jan-dec 13</v>
          </cell>
          <cell r="C16">
            <v>2205</v>
          </cell>
          <cell r="D16">
            <v>4.0999999999999996</v>
          </cell>
        </row>
        <row r="17">
          <cell r="A17" t="str">
            <v>Fanø</v>
          </cell>
          <cell r="B17" t="str">
            <v>Jan-dec 13</v>
          </cell>
          <cell r="C17">
            <v>48</v>
          </cell>
          <cell r="D17">
            <v>3.3</v>
          </cell>
        </row>
        <row r="18">
          <cell r="A18" t="str">
            <v>Favrskov</v>
          </cell>
          <cell r="B18" t="str">
            <v>Jan-dec 13</v>
          </cell>
          <cell r="C18">
            <v>821</v>
          </cell>
          <cell r="D18">
            <v>3.5</v>
          </cell>
        </row>
        <row r="19">
          <cell r="A19" t="str">
            <v>Faxe</v>
          </cell>
          <cell r="B19" t="str">
            <v>Jan-dec 13</v>
          </cell>
          <cell r="C19">
            <v>676</v>
          </cell>
          <cell r="D19">
            <v>4</v>
          </cell>
        </row>
        <row r="20">
          <cell r="A20" t="str">
            <v>Fredensborg</v>
          </cell>
          <cell r="B20" t="str">
            <v>Jan-dec 13</v>
          </cell>
          <cell r="C20">
            <v>592</v>
          </cell>
          <cell r="D20">
            <v>3.1</v>
          </cell>
        </row>
        <row r="21">
          <cell r="A21" t="str">
            <v>Fredericia</v>
          </cell>
          <cell r="B21" t="str">
            <v>Jan-dec 13</v>
          </cell>
          <cell r="C21">
            <v>1048</v>
          </cell>
          <cell r="D21">
            <v>4.5</v>
          </cell>
        </row>
        <row r="22">
          <cell r="A22" t="str">
            <v>Frederiksberg</v>
          </cell>
          <cell r="B22" t="str">
            <v>Jan-dec 13</v>
          </cell>
          <cell r="C22">
            <v>2092</v>
          </cell>
          <cell r="D22">
            <v>4.0999999999999996</v>
          </cell>
        </row>
        <row r="23">
          <cell r="A23" t="str">
            <v>Frederikshavn</v>
          </cell>
          <cell r="B23" t="str">
            <v>Jan-dec 13</v>
          </cell>
          <cell r="C23">
            <v>1259</v>
          </cell>
          <cell r="D23">
            <v>4.5</v>
          </cell>
        </row>
        <row r="24">
          <cell r="A24" t="str">
            <v>Frederikssund</v>
          </cell>
          <cell r="B24" t="str">
            <v>Jan-dec 13</v>
          </cell>
          <cell r="C24">
            <v>712</v>
          </cell>
          <cell r="D24">
            <v>3.3</v>
          </cell>
        </row>
        <row r="25">
          <cell r="A25" t="str">
            <v>Furesø</v>
          </cell>
          <cell r="B25" t="str">
            <v>Jan-dec 13</v>
          </cell>
          <cell r="C25">
            <v>459</v>
          </cell>
          <cell r="D25">
            <v>2.5</v>
          </cell>
        </row>
        <row r="26">
          <cell r="A26" t="str">
            <v>Faaborg-Midtfyn</v>
          </cell>
          <cell r="B26" t="str">
            <v>Jan-dec 13</v>
          </cell>
          <cell r="C26">
            <v>1076</v>
          </cell>
          <cell r="D26">
            <v>4.5999999999999996</v>
          </cell>
        </row>
        <row r="27">
          <cell r="A27" t="str">
            <v>Gentofte</v>
          </cell>
          <cell r="B27" t="str">
            <v>Jan-dec 13</v>
          </cell>
          <cell r="C27">
            <v>921</v>
          </cell>
          <cell r="D27">
            <v>2.7</v>
          </cell>
        </row>
        <row r="28">
          <cell r="A28" t="str">
            <v>Gladsaxe</v>
          </cell>
          <cell r="B28" t="str">
            <v>Jan-dec 13</v>
          </cell>
          <cell r="C28">
            <v>1123</v>
          </cell>
          <cell r="D28">
            <v>3.6</v>
          </cell>
        </row>
        <row r="29">
          <cell r="A29" t="str">
            <v>Glostrup</v>
          </cell>
          <cell r="B29" t="str">
            <v>Jan-dec 13</v>
          </cell>
          <cell r="C29">
            <v>425</v>
          </cell>
          <cell r="D29">
            <v>4</v>
          </cell>
        </row>
        <row r="30">
          <cell r="A30" t="str">
            <v>Greve</v>
          </cell>
          <cell r="B30" t="str">
            <v>Jan-dec 13</v>
          </cell>
          <cell r="C30">
            <v>720</v>
          </cell>
          <cell r="D30">
            <v>3.1</v>
          </cell>
        </row>
        <row r="31">
          <cell r="A31" t="str">
            <v>Gribskov</v>
          </cell>
          <cell r="B31" t="str">
            <v>Jan-dec 13</v>
          </cell>
          <cell r="C31">
            <v>646</v>
          </cell>
          <cell r="D31">
            <v>3.3</v>
          </cell>
        </row>
        <row r="32">
          <cell r="A32" t="str">
            <v>Guldborgsund</v>
          </cell>
          <cell r="B32" t="str">
            <v>Jan-dec 13</v>
          </cell>
          <cell r="C32">
            <v>1211</v>
          </cell>
          <cell r="D32">
            <v>4.4000000000000004</v>
          </cell>
        </row>
        <row r="33">
          <cell r="A33" t="str">
            <v>Haderslev</v>
          </cell>
          <cell r="B33" t="str">
            <v>Jan-dec 13</v>
          </cell>
          <cell r="C33">
            <v>1090</v>
          </cell>
          <cell r="D33">
            <v>4.2</v>
          </cell>
        </row>
        <row r="34">
          <cell r="A34" t="str">
            <v>Halsnæs</v>
          </cell>
          <cell r="B34" t="str">
            <v>Jan-dec 13</v>
          </cell>
          <cell r="C34">
            <v>568</v>
          </cell>
          <cell r="D34">
            <v>4</v>
          </cell>
        </row>
        <row r="35">
          <cell r="A35" t="str">
            <v>Hedensted</v>
          </cell>
          <cell r="B35" t="str">
            <v>Jan-dec 13</v>
          </cell>
          <cell r="C35">
            <v>702</v>
          </cell>
          <cell r="D35">
            <v>3.1</v>
          </cell>
        </row>
        <row r="36">
          <cell r="A36" t="str">
            <v>Helsingør</v>
          </cell>
          <cell r="B36" t="str">
            <v>Jan-dec 13</v>
          </cell>
          <cell r="C36">
            <v>976</v>
          </cell>
          <cell r="D36">
            <v>3.4</v>
          </cell>
        </row>
        <row r="37">
          <cell r="A37" t="str">
            <v>Herlev</v>
          </cell>
          <cell r="B37" t="str">
            <v>Jan-dec 13</v>
          </cell>
          <cell r="C37">
            <v>509</v>
          </cell>
          <cell r="D37">
            <v>4</v>
          </cell>
        </row>
        <row r="38">
          <cell r="A38" t="str">
            <v>Herning</v>
          </cell>
          <cell r="B38" t="str">
            <v>Jan-dec 13</v>
          </cell>
          <cell r="C38">
            <v>1609</v>
          </cell>
          <cell r="D38">
            <v>3.9</v>
          </cell>
        </row>
        <row r="39">
          <cell r="A39" t="str">
            <v>Hillerød</v>
          </cell>
          <cell r="B39" t="str">
            <v>Jan-dec 13</v>
          </cell>
          <cell r="C39">
            <v>636</v>
          </cell>
          <cell r="D39">
            <v>2.7</v>
          </cell>
        </row>
        <row r="40">
          <cell r="A40" t="str">
            <v>Hjørring</v>
          </cell>
          <cell r="B40" t="str">
            <v>Jan-dec 13</v>
          </cell>
          <cell r="C40">
            <v>1399</v>
          </cell>
          <cell r="D40">
            <v>4.5</v>
          </cell>
        </row>
        <row r="41">
          <cell r="A41" t="str">
            <v>Holbæk</v>
          </cell>
          <cell r="B41" t="str">
            <v>Jan-dec 13</v>
          </cell>
          <cell r="C41">
            <v>1088</v>
          </cell>
          <cell r="D41">
            <v>3.3</v>
          </cell>
        </row>
        <row r="42">
          <cell r="A42" t="str">
            <v>Holstebro</v>
          </cell>
          <cell r="B42" t="str">
            <v>Jan-dec 13</v>
          </cell>
          <cell r="C42">
            <v>949</v>
          </cell>
          <cell r="D42">
            <v>3.4</v>
          </cell>
        </row>
        <row r="43">
          <cell r="A43" t="str">
            <v>Horsens</v>
          </cell>
          <cell r="B43" t="str">
            <v>Jan-dec 13</v>
          </cell>
          <cell r="C43">
            <v>1604</v>
          </cell>
          <cell r="D43">
            <v>4</v>
          </cell>
        </row>
        <row r="44">
          <cell r="A44" t="str">
            <v>Hvidovre</v>
          </cell>
          <cell r="B44" t="str">
            <v>Jan-dec 13</v>
          </cell>
          <cell r="C44">
            <v>941</v>
          </cell>
          <cell r="D44">
            <v>3.9</v>
          </cell>
        </row>
        <row r="45">
          <cell r="A45" t="str">
            <v>Høje-Tåstrup</v>
          </cell>
          <cell r="B45" t="str">
            <v>Jan-dec 13</v>
          </cell>
          <cell r="C45">
            <v>1020</v>
          </cell>
          <cell r="D45">
            <v>4.4000000000000004</v>
          </cell>
        </row>
        <row r="46">
          <cell r="A46" t="str">
            <v>Hørsholm</v>
          </cell>
          <cell r="B46" t="str">
            <v>Jan-dec 13</v>
          </cell>
          <cell r="C46">
            <v>265</v>
          </cell>
          <cell r="D46">
            <v>2.4</v>
          </cell>
        </row>
        <row r="47">
          <cell r="A47" t="str">
            <v>Ikast-Brande</v>
          </cell>
          <cell r="B47" t="str">
            <v>Jan-dec 13</v>
          </cell>
          <cell r="C47">
            <v>829</v>
          </cell>
          <cell r="D47">
            <v>4.2</v>
          </cell>
        </row>
        <row r="48">
          <cell r="A48" t="str">
            <v>Ishøj</v>
          </cell>
          <cell r="B48" t="str">
            <v>Jan-dec 13</v>
          </cell>
          <cell r="C48">
            <v>653</v>
          </cell>
          <cell r="D48">
            <v>6.6</v>
          </cell>
        </row>
        <row r="49">
          <cell r="A49" t="str">
            <v>Jammerbugt</v>
          </cell>
          <cell r="B49" t="str">
            <v>Jan-dec 13</v>
          </cell>
          <cell r="C49">
            <v>750</v>
          </cell>
          <cell r="D49">
            <v>4.2</v>
          </cell>
        </row>
        <row r="50">
          <cell r="A50" t="str">
            <v>Kalundborg</v>
          </cell>
          <cell r="B50" t="str">
            <v>Jan-dec 13</v>
          </cell>
          <cell r="C50">
            <v>856</v>
          </cell>
          <cell r="D50">
            <v>3.9</v>
          </cell>
        </row>
        <row r="51">
          <cell r="A51" t="str">
            <v>Kerteminde</v>
          </cell>
          <cell r="B51" t="str">
            <v>Jan-dec 13</v>
          </cell>
          <cell r="C51">
            <v>537</v>
          </cell>
          <cell r="D51">
            <v>5.0999999999999996</v>
          </cell>
        </row>
        <row r="52">
          <cell r="A52" t="str">
            <v>Kolding</v>
          </cell>
          <cell r="B52" t="str">
            <v>Jan-dec 13</v>
          </cell>
          <cell r="C52">
            <v>1656</v>
          </cell>
          <cell r="D52">
            <v>3.8</v>
          </cell>
        </row>
        <row r="53">
          <cell r="A53" t="str">
            <v>København</v>
          </cell>
          <cell r="B53" t="str">
            <v>Jan-dec 13</v>
          </cell>
          <cell r="C53">
            <v>14783</v>
          </cell>
          <cell r="D53">
            <v>5.2</v>
          </cell>
        </row>
        <row r="54">
          <cell r="A54" t="str">
            <v>Køge</v>
          </cell>
          <cell r="B54" t="str">
            <v>Jan-dec 13</v>
          </cell>
          <cell r="C54">
            <v>1046</v>
          </cell>
          <cell r="D54">
            <v>3.8</v>
          </cell>
        </row>
        <row r="55">
          <cell r="A55" t="str">
            <v>Langeland</v>
          </cell>
          <cell r="B55" t="str">
            <v>Jan-dec 13</v>
          </cell>
          <cell r="C55">
            <v>273</v>
          </cell>
          <cell r="D55">
            <v>5</v>
          </cell>
        </row>
        <row r="56">
          <cell r="A56" t="str">
            <v>Lejre</v>
          </cell>
          <cell r="B56" t="str">
            <v>Jan-dec 13</v>
          </cell>
          <cell r="C56">
            <v>355</v>
          </cell>
          <cell r="D56">
            <v>2.7</v>
          </cell>
        </row>
        <row r="57">
          <cell r="A57" t="str">
            <v>Lemvig</v>
          </cell>
          <cell r="B57" t="str">
            <v>Jan-dec 13</v>
          </cell>
          <cell r="C57">
            <v>361</v>
          </cell>
          <cell r="D57">
            <v>3.6</v>
          </cell>
        </row>
        <row r="58">
          <cell r="A58" t="str">
            <v>Lolland</v>
          </cell>
          <cell r="B58" t="str">
            <v>Jan-dec 13</v>
          </cell>
          <cell r="C58">
            <v>994</v>
          </cell>
          <cell r="D58">
            <v>5.4</v>
          </cell>
        </row>
        <row r="59">
          <cell r="A59" t="str">
            <v>Lyngby-Taarbæk</v>
          </cell>
          <cell r="B59" t="str">
            <v>Jan-dec 13</v>
          </cell>
          <cell r="C59">
            <v>698</v>
          </cell>
          <cell r="D59">
            <v>2.8</v>
          </cell>
        </row>
        <row r="60">
          <cell r="A60" t="str">
            <v>Læsø</v>
          </cell>
          <cell r="B60" t="str">
            <v>Jan-dec 13</v>
          </cell>
          <cell r="C60">
            <v>53</v>
          </cell>
          <cell r="D60">
            <v>6.3</v>
          </cell>
        </row>
        <row r="61">
          <cell r="A61" t="str">
            <v>Mariagerfjord</v>
          </cell>
          <cell r="B61" t="str">
            <v>Jan-dec 13</v>
          </cell>
          <cell r="C61">
            <v>906</v>
          </cell>
          <cell r="D61">
            <v>4.5999999999999996</v>
          </cell>
        </row>
        <row r="62">
          <cell r="A62" t="str">
            <v>Middelfart</v>
          </cell>
          <cell r="B62" t="str">
            <v>Jan-dec 13</v>
          </cell>
          <cell r="C62">
            <v>621</v>
          </cell>
          <cell r="D62">
            <v>3.5</v>
          </cell>
        </row>
        <row r="63">
          <cell r="A63" t="str">
            <v>Morsø</v>
          </cell>
          <cell r="B63" t="str">
            <v>Jan-dec 13</v>
          </cell>
          <cell r="C63">
            <v>388</v>
          </cell>
          <cell r="D63">
            <v>4.0999999999999996</v>
          </cell>
        </row>
        <row r="64">
          <cell r="A64" t="str">
            <v>Norddjurs</v>
          </cell>
          <cell r="B64" t="str">
            <v>Jan-dec 13</v>
          </cell>
          <cell r="C64">
            <v>805</v>
          </cell>
          <cell r="D64">
            <v>4.5999999999999996</v>
          </cell>
        </row>
        <row r="65">
          <cell r="A65" t="str">
            <v>Nordfyns</v>
          </cell>
          <cell r="B65" t="str">
            <v>Jan-dec 13</v>
          </cell>
          <cell r="C65">
            <v>614</v>
          </cell>
          <cell r="D65">
            <v>4.5</v>
          </cell>
        </row>
        <row r="66">
          <cell r="A66" t="str">
            <v>Nyborg</v>
          </cell>
          <cell r="B66" t="str">
            <v>Jan-dec 13</v>
          </cell>
          <cell r="C66">
            <v>662</v>
          </cell>
          <cell r="D66">
            <v>4.8</v>
          </cell>
        </row>
        <row r="67">
          <cell r="A67" t="str">
            <v>Næstved</v>
          </cell>
          <cell r="B67" t="str">
            <v>Jan-dec 13</v>
          </cell>
          <cell r="C67">
            <v>1558</v>
          </cell>
          <cell r="D67">
            <v>4.0999999999999996</v>
          </cell>
        </row>
        <row r="68">
          <cell r="A68" t="str">
            <v>Odder</v>
          </cell>
          <cell r="B68" t="str">
            <v>Jan-dec 13</v>
          </cell>
          <cell r="C68">
            <v>343</v>
          </cell>
          <cell r="D68">
            <v>3.3</v>
          </cell>
        </row>
        <row r="69">
          <cell r="A69" t="str">
            <v>Odense</v>
          </cell>
          <cell r="B69" t="str">
            <v>Jan-dec 13</v>
          </cell>
          <cell r="C69">
            <v>4740</v>
          </cell>
          <cell r="D69">
            <v>5.4</v>
          </cell>
        </row>
        <row r="70">
          <cell r="A70" t="str">
            <v>Odsherred</v>
          </cell>
          <cell r="B70" t="str">
            <v>Jan-dec 13</v>
          </cell>
          <cell r="C70">
            <v>562</v>
          </cell>
          <cell r="D70">
            <v>4.0999999999999996</v>
          </cell>
        </row>
        <row r="71">
          <cell r="A71" t="str">
            <v>Randers</v>
          </cell>
          <cell r="B71" t="str">
            <v>Jan-dec 13</v>
          </cell>
          <cell r="C71">
            <v>2070</v>
          </cell>
          <cell r="D71">
            <v>4.7</v>
          </cell>
        </row>
        <row r="72">
          <cell r="A72" t="str">
            <v>Rebild</v>
          </cell>
          <cell r="B72" t="str">
            <v>Jan-dec 13</v>
          </cell>
          <cell r="C72">
            <v>484</v>
          </cell>
          <cell r="D72">
            <v>3.4</v>
          </cell>
        </row>
        <row r="73">
          <cell r="A73" t="str">
            <v>Ringkøbing-Skjern</v>
          </cell>
          <cell r="B73" t="str">
            <v>Jan-dec 13</v>
          </cell>
          <cell r="C73">
            <v>1025</v>
          </cell>
          <cell r="D73">
            <v>3.7</v>
          </cell>
        </row>
        <row r="74">
          <cell r="A74" t="str">
            <v>Ringsted</v>
          </cell>
          <cell r="B74" t="str">
            <v>Jan-dec 13</v>
          </cell>
          <cell r="C74">
            <v>642</v>
          </cell>
          <cell r="D74">
            <v>4</v>
          </cell>
        </row>
        <row r="75">
          <cell r="A75" t="str">
            <v>Roskilde</v>
          </cell>
          <cell r="B75" t="str">
            <v>Jan-dec 13</v>
          </cell>
          <cell r="C75">
            <v>1282</v>
          </cell>
          <cell r="D75">
            <v>3.2</v>
          </cell>
        </row>
        <row r="76">
          <cell r="A76" t="str">
            <v>Rudersdal</v>
          </cell>
          <cell r="B76" t="str">
            <v>Jan-dec 13</v>
          </cell>
          <cell r="C76">
            <v>612</v>
          </cell>
          <cell r="D76">
            <v>2.5</v>
          </cell>
        </row>
        <row r="77">
          <cell r="A77" t="str">
            <v>Rødovre</v>
          </cell>
          <cell r="B77" t="str">
            <v>Jan-dec 13</v>
          </cell>
          <cell r="C77">
            <v>686</v>
          </cell>
          <cell r="D77">
            <v>4</v>
          </cell>
        </row>
        <row r="78">
          <cell r="A78" t="str">
            <v>Samsø</v>
          </cell>
          <cell r="B78" t="str">
            <v>Jan-dec 13</v>
          </cell>
          <cell r="C78">
            <v>73</v>
          </cell>
          <cell r="D78">
            <v>4.5</v>
          </cell>
        </row>
        <row r="79">
          <cell r="A79" t="str">
            <v>Silkeborg</v>
          </cell>
          <cell r="B79" t="str">
            <v>Jan-dec 13</v>
          </cell>
          <cell r="C79">
            <v>1657</v>
          </cell>
          <cell r="D79">
            <v>3.9</v>
          </cell>
        </row>
        <row r="80">
          <cell r="A80" t="str">
            <v>Skanderborg</v>
          </cell>
          <cell r="B80" t="str">
            <v>Jan-dec 13</v>
          </cell>
          <cell r="C80">
            <v>837</v>
          </cell>
          <cell r="D80">
            <v>2.9</v>
          </cell>
        </row>
        <row r="81">
          <cell r="A81" t="str">
            <v>Skive</v>
          </cell>
          <cell r="B81" t="str">
            <v>Jan-dec 13</v>
          </cell>
          <cell r="C81">
            <v>817</v>
          </cell>
          <cell r="D81">
            <v>3.7</v>
          </cell>
        </row>
        <row r="82">
          <cell r="A82" t="str">
            <v>Slagelse</v>
          </cell>
          <cell r="B82" t="str">
            <v>Jan-dec 13</v>
          </cell>
          <cell r="C82">
            <v>1674</v>
          </cell>
          <cell r="D82">
            <v>4.7</v>
          </cell>
        </row>
        <row r="83">
          <cell r="A83" t="str">
            <v>Solrød</v>
          </cell>
          <cell r="B83" t="str">
            <v>Jan-dec 13</v>
          </cell>
          <cell r="C83">
            <v>308</v>
          </cell>
          <cell r="D83">
            <v>2.9</v>
          </cell>
        </row>
        <row r="84">
          <cell r="A84" t="str">
            <v>Sorø</v>
          </cell>
          <cell r="B84" t="str">
            <v>Jan-dec 13</v>
          </cell>
          <cell r="C84">
            <v>536</v>
          </cell>
          <cell r="D84">
            <v>3.9</v>
          </cell>
        </row>
        <row r="85">
          <cell r="A85" t="str">
            <v>Stevns</v>
          </cell>
          <cell r="B85" t="str">
            <v>Jan-dec 13</v>
          </cell>
          <cell r="C85">
            <v>399</v>
          </cell>
          <cell r="D85">
            <v>3.8</v>
          </cell>
        </row>
        <row r="86">
          <cell r="A86" t="str">
            <v>Struer</v>
          </cell>
          <cell r="B86" t="str">
            <v>Jan-dec 13</v>
          </cell>
          <cell r="C86">
            <v>443</v>
          </cell>
          <cell r="D86">
            <v>4.3</v>
          </cell>
        </row>
        <row r="87">
          <cell r="A87" t="str">
            <v>Svendborg</v>
          </cell>
          <cell r="B87" t="str">
            <v>Jan-dec 13</v>
          </cell>
          <cell r="C87">
            <v>1322</v>
          </cell>
          <cell r="D87">
            <v>5</v>
          </cell>
        </row>
        <row r="88">
          <cell r="A88" t="str">
            <v>Syddjurs</v>
          </cell>
          <cell r="B88" t="str">
            <v>Jan-dec 13</v>
          </cell>
          <cell r="C88">
            <v>717</v>
          </cell>
          <cell r="D88">
            <v>3.8</v>
          </cell>
        </row>
        <row r="89">
          <cell r="A89" t="str">
            <v>Sønderborg</v>
          </cell>
          <cell r="B89" t="str">
            <v>Jan-dec 13</v>
          </cell>
          <cell r="C89">
            <v>1272</v>
          </cell>
          <cell r="D89">
            <v>3.8</v>
          </cell>
        </row>
        <row r="90">
          <cell r="A90" t="str">
            <v>Thisted</v>
          </cell>
          <cell r="B90" t="str">
            <v>Jan-dec 13</v>
          </cell>
          <cell r="C90">
            <v>705</v>
          </cell>
          <cell r="D90">
            <v>3.4</v>
          </cell>
        </row>
        <row r="91">
          <cell r="A91" t="str">
            <v>Tønder</v>
          </cell>
          <cell r="B91" t="str">
            <v>Jan-dec 13</v>
          </cell>
          <cell r="C91">
            <v>812</v>
          </cell>
          <cell r="D91">
            <v>4.5</v>
          </cell>
        </row>
        <row r="92">
          <cell r="A92" t="str">
            <v>Tårnby</v>
          </cell>
          <cell r="B92" t="str">
            <v>Jan-dec 13</v>
          </cell>
          <cell r="C92">
            <v>727</v>
          </cell>
          <cell r="D92">
            <v>3.6</v>
          </cell>
        </row>
        <row r="93">
          <cell r="A93" t="str">
            <v>Vallensbæk</v>
          </cell>
          <cell r="B93" t="str">
            <v>Jan-dec 13</v>
          </cell>
          <cell r="C93">
            <v>291</v>
          </cell>
          <cell r="D93">
            <v>3.9</v>
          </cell>
        </row>
        <row r="94">
          <cell r="A94" t="str">
            <v>Varde</v>
          </cell>
          <cell r="B94" t="str">
            <v>Jan-dec 13</v>
          </cell>
          <cell r="C94">
            <v>759</v>
          </cell>
          <cell r="D94">
            <v>3.1</v>
          </cell>
        </row>
        <row r="95">
          <cell r="A95" t="str">
            <v>Vejen</v>
          </cell>
          <cell r="B95" t="str">
            <v>Jan-dec 13</v>
          </cell>
          <cell r="C95">
            <v>747</v>
          </cell>
          <cell r="D95">
            <v>3.7</v>
          </cell>
        </row>
        <row r="96">
          <cell r="A96" t="str">
            <v>Vejle</v>
          </cell>
          <cell r="B96" t="str">
            <v>Jan-dec 13</v>
          </cell>
          <cell r="C96">
            <v>1961</v>
          </cell>
          <cell r="D96">
            <v>3.8</v>
          </cell>
        </row>
        <row r="97">
          <cell r="A97" t="str">
            <v>Vesthimmerland</v>
          </cell>
          <cell r="B97" t="str">
            <v>Jan-dec 13</v>
          </cell>
          <cell r="C97">
            <v>712</v>
          </cell>
          <cell r="D97">
            <v>4.0999999999999996</v>
          </cell>
        </row>
        <row r="98">
          <cell r="A98" t="str">
            <v>Viborg</v>
          </cell>
          <cell r="B98" t="str">
            <v>Jan-dec 13</v>
          </cell>
          <cell r="C98">
            <v>1601</v>
          </cell>
          <cell r="D98">
            <v>3.5</v>
          </cell>
        </row>
        <row r="99">
          <cell r="A99" t="str">
            <v>Vordingborg</v>
          </cell>
          <cell r="B99" t="str">
            <v>Jan-dec 13</v>
          </cell>
          <cell r="C99">
            <v>800</v>
          </cell>
          <cell r="D99">
            <v>4</v>
          </cell>
        </row>
        <row r="100">
          <cell r="A100" t="str">
            <v>Ærø</v>
          </cell>
          <cell r="B100" t="str">
            <v>Jan-dec 13</v>
          </cell>
          <cell r="C100">
            <v>104</v>
          </cell>
          <cell r="D100">
            <v>3.9</v>
          </cell>
        </row>
        <row r="101">
          <cell r="A101" t="str">
            <v>Aabenraa</v>
          </cell>
          <cell r="B101" t="str">
            <v>Jan-dec 13</v>
          </cell>
          <cell r="C101">
            <v>1172</v>
          </cell>
          <cell r="D101">
            <v>4.3</v>
          </cell>
        </row>
        <row r="102">
          <cell r="A102" t="str">
            <v>Aalborg</v>
          </cell>
          <cell r="B102" t="str">
            <v>Jan-dec 13</v>
          </cell>
          <cell r="C102">
            <v>4619</v>
          </cell>
          <cell r="D102">
            <v>4.8</v>
          </cell>
        </row>
        <row r="103">
          <cell r="A103" t="str">
            <v>Aarhus</v>
          </cell>
          <cell r="B103" t="str">
            <v>Jan-dec 13</v>
          </cell>
          <cell r="C103">
            <v>6823</v>
          </cell>
          <cell r="D103">
            <v>4.5</v>
          </cell>
        </row>
        <row r="104">
          <cell r="A104" t="str">
            <v>Uoplyst</v>
          </cell>
          <cell r="B104" t="str">
            <v>Jan-dec 13</v>
          </cell>
          <cell r="C104">
            <v>89</v>
          </cell>
          <cell r="D104" t="str">
            <v>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ÅP_konplangrp_2013"/>
    </sheetNames>
    <sheetDataSet>
      <sheetData sheetId="0">
        <row r="6">
          <cell r="A6" t="str">
            <v>All</v>
          </cell>
          <cell r="B6">
            <v>171074</v>
          </cell>
          <cell r="C6">
            <v>153690</v>
          </cell>
          <cell r="D6">
            <v>17934</v>
          </cell>
        </row>
        <row r="7">
          <cell r="A7" t="str">
            <v>København</v>
          </cell>
          <cell r="B7">
            <v>26246</v>
          </cell>
          <cell r="C7">
            <v>25297</v>
          </cell>
          <cell r="D7">
            <v>1060</v>
          </cell>
        </row>
        <row r="8">
          <cell r="A8" t="str">
            <v>Frederiksberg</v>
          </cell>
          <cell r="B8">
            <v>2258</v>
          </cell>
          <cell r="C8">
            <v>2161</v>
          </cell>
          <cell r="D8">
            <v>106</v>
          </cell>
        </row>
        <row r="9">
          <cell r="A9" t="str">
            <v>Ballerup</v>
          </cell>
          <cell r="B9">
            <v>1571</v>
          </cell>
          <cell r="C9">
            <v>1455</v>
          </cell>
          <cell r="D9">
            <v>124</v>
          </cell>
        </row>
        <row r="10">
          <cell r="A10" t="str">
            <v>Brøndby</v>
          </cell>
          <cell r="B10">
            <v>1488</v>
          </cell>
          <cell r="C10">
            <v>1427</v>
          </cell>
          <cell r="D10">
            <v>68</v>
          </cell>
        </row>
        <row r="11">
          <cell r="A11" t="str">
            <v>Dragør</v>
          </cell>
          <cell r="B11">
            <v>195</v>
          </cell>
          <cell r="C11">
            <v>169</v>
          </cell>
          <cell r="D11">
            <v>26</v>
          </cell>
        </row>
        <row r="12">
          <cell r="A12" t="str">
            <v>Gentofte</v>
          </cell>
          <cell r="B12">
            <v>1115</v>
          </cell>
          <cell r="C12">
            <v>1071</v>
          </cell>
          <cell r="D12">
            <v>54</v>
          </cell>
        </row>
        <row r="13">
          <cell r="A13" t="str">
            <v>Gladsaxe</v>
          </cell>
          <cell r="B13">
            <v>2022</v>
          </cell>
          <cell r="C13">
            <v>1894</v>
          </cell>
          <cell r="D13">
            <v>137</v>
          </cell>
        </row>
        <row r="14">
          <cell r="A14" t="str">
            <v>Glostrup</v>
          </cell>
          <cell r="B14">
            <v>817</v>
          </cell>
          <cell r="C14">
            <v>760</v>
          </cell>
          <cell r="D14">
            <v>61</v>
          </cell>
        </row>
        <row r="15">
          <cell r="A15" t="str">
            <v>Herlev</v>
          </cell>
          <cell r="B15">
            <v>920</v>
          </cell>
          <cell r="C15">
            <v>875</v>
          </cell>
          <cell r="D15">
            <v>48</v>
          </cell>
        </row>
        <row r="16">
          <cell r="A16" t="str">
            <v>Albertslund</v>
          </cell>
          <cell r="B16">
            <v>1352</v>
          </cell>
          <cell r="C16">
            <v>1304</v>
          </cell>
          <cell r="D16">
            <v>54</v>
          </cell>
        </row>
        <row r="17">
          <cell r="A17" t="str">
            <v>Hvidovre</v>
          </cell>
          <cell r="B17">
            <v>1649</v>
          </cell>
          <cell r="C17">
            <v>1536</v>
          </cell>
          <cell r="D17">
            <v>123</v>
          </cell>
        </row>
        <row r="18">
          <cell r="A18" t="str">
            <v>Høje-Tåstrup</v>
          </cell>
          <cell r="B18">
            <v>1907</v>
          </cell>
          <cell r="C18">
            <v>1798</v>
          </cell>
          <cell r="D18">
            <v>116</v>
          </cell>
        </row>
        <row r="19">
          <cell r="A19" t="str">
            <v>Lyngby-Taarbæk</v>
          </cell>
          <cell r="B19">
            <v>890</v>
          </cell>
          <cell r="C19">
            <v>807</v>
          </cell>
          <cell r="D19">
            <v>91</v>
          </cell>
        </row>
        <row r="20">
          <cell r="A20" t="str">
            <v>Rødovre</v>
          </cell>
          <cell r="B20">
            <v>1467</v>
          </cell>
          <cell r="C20">
            <v>1361</v>
          </cell>
          <cell r="D20">
            <v>112</v>
          </cell>
        </row>
        <row r="21">
          <cell r="A21" t="str">
            <v>Ishøj</v>
          </cell>
          <cell r="B21">
            <v>1016</v>
          </cell>
          <cell r="C21">
            <v>965</v>
          </cell>
          <cell r="D21">
            <v>54</v>
          </cell>
        </row>
        <row r="22">
          <cell r="A22" t="str">
            <v>Tårnby</v>
          </cell>
          <cell r="B22">
            <v>1137</v>
          </cell>
          <cell r="C22">
            <v>1031</v>
          </cell>
          <cell r="D22">
            <v>111</v>
          </cell>
        </row>
        <row r="23">
          <cell r="A23" t="str">
            <v>Vallensbæk</v>
          </cell>
          <cell r="B23">
            <v>246</v>
          </cell>
          <cell r="C23">
            <v>226</v>
          </cell>
          <cell r="D23">
            <v>20</v>
          </cell>
        </row>
        <row r="24">
          <cell r="A24" t="str">
            <v>Furesø</v>
          </cell>
          <cell r="B24">
            <v>728</v>
          </cell>
          <cell r="C24">
            <v>678</v>
          </cell>
          <cell r="D24">
            <v>52</v>
          </cell>
        </row>
        <row r="25">
          <cell r="A25" t="str">
            <v>Allerød</v>
          </cell>
          <cell r="B25">
            <v>268</v>
          </cell>
          <cell r="C25">
            <v>231</v>
          </cell>
          <cell r="D25">
            <v>38</v>
          </cell>
        </row>
        <row r="26">
          <cell r="A26" t="str">
            <v>Fredensborg</v>
          </cell>
          <cell r="B26">
            <v>961</v>
          </cell>
          <cell r="C26">
            <v>882</v>
          </cell>
          <cell r="D26">
            <v>81</v>
          </cell>
        </row>
        <row r="27">
          <cell r="A27" t="str">
            <v>Helsingør</v>
          </cell>
          <cell r="B27">
            <v>1956</v>
          </cell>
          <cell r="C27">
            <v>1829</v>
          </cell>
          <cell r="D27">
            <v>140</v>
          </cell>
        </row>
        <row r="28">
          <cell r="A28" t="str">
            <v>Hillerød</v>
          </cell>
          <cell r="B28">
            <v>1083</v>
          </cell>
          <cell r="C28">
            <v>957</v>
          </cell>
          <cell r="D28">
            <v>131</v>
          </cell>
        </row>
        <row r="29">
          <cell r="A29" t="str">
            <v>Hørsholm</v>
          </cell>
          <cell r="B29">
            <v>337</v>
          </cell>
          <cell r="C29">
            <v>295</v>
          </cell>
          <cell r="D29">
            <v>45</v>
          </cell>
        </row>
        <row r="30">
          <cell r="A30" t="str">
            <v>Rudersdal</v>
          </cell>
          <cell r="B30">
            <v>708</v>
          </cell>
          <cell r="C30">
            <v>652</v>
          </cell>
          <cell r="D30">
            <v>59</v>
          </cell>
        </row>
        <row r="31">
          <cell r="A31" t="str">
            <v>Egedal</v>
          </cell>
          <cell r="B31">
            <v>544</v>
          </cell>
          <cell r="C31">
            <v>443</v>
          </cell>
          <cell r="D31">
            <v>102</v>
          </cell>
        </row>
        <row r="32">
          <cell r="A32" t="str">
            <v>Frederikssund</v>
          </cell>
          <cell r="B32">
            <v>1216</v>
          </cell>
          <cell r="C32">
            <v>1088</v>
          </cell>
          <cell r="D32">
            <v>134</v>
          </cell>
        </row>
        <row r="33">
          <cell r="A33" t="str">
            <v>Greve</v>
          </cell>
          <cell r="B33">
            <v>981</v>
          </cell>
          <cell r="C33">
            <v>855</v>
          </cell>
          <cell r="D33">
            <v>129</v>
          </cell>
        </row>
        <row r="34">
          <cell r="A34" t="str">
            <v>Køge</v>
          </cell>
          <cell r="B34">
            <v>1858</v>
          </cell>
          <cell r="C34">
            <v>1584</v>
          </cell>
          <cell r="D34">
            <v>290</v>
          </cell>
        </row>
        <row r="35">
          <cell r="A35" t="str">
            <v>Fr.værk-Hundested</v>
          </cell>
          <cell r="B35">
            <v>1034</v>
          </cell>
          <cell r="C35">
            <v>893</v>
          </cell>
          <cell r="D35">
            <v>145</v>
          </cell>
        </row>
        <row r="36">
          <cell r="A36" t="str">
            <v>Roskilde</v>
          </cell>
          <cell r="B36">
            <v>2000</v>
          </cell>
          <cell r="C36">
            <v>1839</v>
          </cell>
          <cell r="D36">
            <v>170</v>
          </cell>
        </row>
        <row r="37">
          <cell r="A37" t="str">
            <v>Solrød</v>
          </cell>
          <cell r="B37">
            <v>353</v>
          </cell>
          <cell r="C37">
            <v>308</v>
          </cell>
          <cell r="D37">
            <v>47</v>
          </cell>
        </row>
        <row r="38">
          <cell r="A38" t="str">
            <v>Gribskov</v>
          </cell>
          <cell r="B38">
            <v>930</v>
          </cell>
          <cell r="C38">
            <v>798</v>
          </cell>
          <cell r="D38">
            <v>136</v>
          </cell>
        </row>
        <row r="39">
          <cell r="A39" t="str">
            <v>Odsherred</v>
          </cell>
          <cell r="B39">
            <v>1171</v>
          </cell>
          <cell r="C39">
            <v>1028</v>
          </cell>
          <cell r="D39">
            <v>144</v>
          </cell>
        </row>
        <row r="40">
          <cell r="A40" t="str">
            <v>Holbæk</v>
          </cell>
          <cell r="B40">
            <v>2203</v>
          </cell>
          <cell r="C40">
            <v>2011</v>
          </cell>
          <cell r="D40">
            <v>197</v>
          </cell>
        </row>
        <row r="41">
          <cell r="A41" t="str">
            <v>Faxe</v>
          </cell>
          <cell r="B41">
            <v>1245</v>
          </cell>
          <cell r="C41">
            <v>1059</v>
          </cell>
          <cell r="D41">
            <v>194</v>
          </cell>
        </row>
        <row r="42">
          <cell r="A42" t="str">
            <v>Kalundborg</v>
          </cell>
          <cell r="B42">
            <v>1804</v>
          </cell>
          <cell r="C42">
            <v>1589</v>
          </cell>
          <cell r="D42">
            <v>215</v>
          </cell>
        </row>
        <row r="43">
          <cell r="A43" t="str">
            <v>Ringsted</v>
          </cell>
          <cell r="B43">
            <v>1119</v>
          </cell>
          <cell r="C43">
            <v>1011</v>
          </cell>
          <cell r="D43">
            <v>112</v>
          </cell>
        </row>
        <row r="44">
          <cell r="A44" t="str">
            <v>Slagelse</v>
          </cell>
          <cell r="B44">
            <v>2956</v>
          </cell>
          <cell r="C44">
            <v>2842</v>
          </cell>
          <cell r="D44">
            <v>116</v>
          </cell>
        </row>
        <row r="45">
          <cell r="A45" t="str">
            <v>Stevns</v>
          </cell>
          <cell r="B45">
            <v>640</v>
          </cell>
          <cell r="C45">
            <v>554</v>
          </cell>
          <cell r="D45">
            <v>86</v>
          </cell>
        </row>
        <row r="46">
          <cell r="A46" t="str">
            <v>Sorø</v>
          </cell>
          <cell r="B46">
            <v>833</v>
          </cell>
          <cell r="C46">
            <v>746</v>
          </cell>
          <cell r="D46">
            <v>87</v>
          </cell>
        </row>
        <row r="47">
          <cell r="A47" t="str">
            <v>Lejre</v>
          </cell>
          <cell r="B47">
            <v>447</v>
          </cell>
          <cell r="C47">
            <v>394</v>
          </cell>
          <cell r="D47">
            <v>55</v>
          </cell>
        </row>
        <row r="48">
          <cell r="A48" t="str">
            <v>Lolland</v>
          </cell>
          <cell r="B48">
            <v>1966</v>
          </cell>
          <cell r="C48">
            <v>1740</v>
          </cell>
          <cell r="D48">
            <v>229</v>
          </cell>
        </row>
        <row r="49">
          <cell r="A49" t="str">
            <v>Næstved</v>
          </cell>
          <cell r="B49">
            <v>2469</v>
          </cell>
          <cell r="C49">
            <v>2202</v>
          </cell>
          <cell r="D49">
            <v>273</v>
          </cell>
        </row>
        <row r="50">
          <cell r="A50" t="str">
            <v>Guldborgsund</v>
          </cell>
          <cell r="B50">
            <v>2158</v>
          </cell>
          <cell r="C50">
            <v>1930</v>
          </cell>
          <cell r="D50">
            <v>234</v>
          </cell>
        </row>
        <row r="51">
          <cell r="A51" t="str">
            <v>Vordingborg</v>
          </cell>
          <cell r="B51">
            <v>1369</v>
          </cell>
          <cell r="C51">
            <v>1192</v>
          </cell>
          <cell r="D51">
            <v>187</v>
          </cell>
        </row>
        <row r="52">
          <cell r="A52" t="str">
            <v>Bornholm</v>
          </cell>
          <cell r="B52">
            <v>1316</v>
          </cell>
          <cell r="C52">
            <v>1172</v>
          </cell>
          <cell r="D52">
            <v>148</v>
          </cell>
        </row>
        <row r="53">
          <cell r="A53" t="str">
            <v>Middelfart</v>
          </cell>
          <cell r="B53">
            <v>853</v>
          </cell>
          <cell r="C53">
            <v>732</v>
          </cell>
          <cell r="D53">
            <v>123</v>
          </cell>
        </row>
        <row r="54">
          <cell r="A54" t="str">
            <v>Assens</v>
          </cell>
          <cell r="B54">
            <v>1197</v>
          </cell>
          <cell r="C54">
            <v>1032</v>
          </cell>
          <cell r="D54">
            <v>170</v>
          </cell>
        </row>
        <row r="55">
          <cell r="A55" t="str">
            <v>Faaborg-Midtfyn</v>
          </cell>
          <cell r="B55">
            <v>1166</v>
          </cell>
          <cell r="C55">
            <v>1046</v>
          </cell>
          <cell r="D55">
            <v>123</v>
          </cell>
        </row>
        <row r="56">
          <cell r="A56" t="str">
            <v>Kerteminde</v>
          </cell>
          <cell r="B56">
            <v>776</v>
          </cell>
          <cell r="C56">
            <v>648</v>
          </cell>
          <cell r="D56">
            <v>129</v>
          </cell>
        </row>
        <row r="57">
          <cell r="A57" t="str">
            <v>Nyborg</v>
          </cell>
          <cell r="B57">
            <v>807</v>
          </cell>
          <cell r="C57">
            <v>666</v>
          </cell>
          <cell r="D57">
            <v>141</v>
          </cell>
        </row>
        <row r="58">
          <cell r="A58" t="str">
            <v>Odense</v>
          </cell>
          <cell r="B58">
            <v>7848</v>
          </cell>
          <cell r="C58">
            <v>7218</v>
          </cell>
          <cell r="D58">
            <v>654</v>
          </cell>
        </row>
        <row r="59">
          <cell r="A59" t="str">
            <v>Svendborg</v>
          </cell>
          <cell r="B59">
            <v>1857</v>
          </cell>
          <cell r="C59">
            <v>1671</v>
          </cell>
          <cell r="D59">
            <v>190</v>
          </cell>
        </row>
        <row r="60">
          <cell r="A60" t="str">
            <v>Nordfyns</v>
          </cell>
          <cell r="B60">
            <v>868</v>
          </cell>
          <cell r="C60">
            <v>762</v>
          </cell>
          <cell r="D60">
            <v>112</v>
          </cell>
        </row>
        <row r="61">
          <cell r="A61" t="str">
            <v>Langeland</v>
          </cell>
          <cell r="B61">
            <v>394</v>
          </cell>
          <cell r="C61">
            <v>330</v>
          </cell>
          <cell r="D61">
            <v>64</v>
          </cell>
        </row>
        <row r="62">
          <cell r="A62" t="str">
            <v>Ærø</v>
          </cell>
          <cell r="B62">
            <v>128</v>
          </cell>
          <cell r="C62">
            <v>114</v>
          </cell>
          <cell r="D62">
            <v>14</v>
          </cell>
        </row>
        <row r="63">
          <cell r="A63" t="str">
            <v>Haderslev</v>
          </cell>
          <cell r="B63">
            <v>1990</v>
          </cell>
          <cell r="C63">
            <v>1638</v>
          </cell>
          <cell r="D63">
            <v>360</v>
          </cell>
        </row>
        <row r="64">
          <cell r="A64" t="str">
            <v>Billund</v>
          </cell>
          <cell r="B64">
            <v>535</v>
          </cell>
          <cell r="C64">
            <v>427</v>
          </cell>
          <cell r="D64">
            <v>108</v>
          </cell>
        </row>
        <row r="65">
          <cell r="A65" t="str">
            <v>Sønderborg</v>
          </cell>
          <cell r="B65">
            <v>2514</v>
          </cell>
          <cell r="C65">
            <v>2157</v>
          </cell>
          <cell r="D65">
            <v>364</v>
          </cell>
        </row>
        <row r="66">
          <cell r="A66" t="str">
            <v>Tønder</v>
          </cell>
          <cell r="B66">
            <v>1157</v>
          </cell>
          <cell r="C66">
            <v>1044</v>
          </cell>
          <cell r="D66">
            <v>114</v>
          </cell>
        </row>
        <row r="67">
          <cell r="A67" t="str">
            <v>Esbjerg</v>
          </cell>
          <cell r="B67">
            <v>3829</v>
          </cell>
          <cell r="C67">
            <v>3531</v>
          </cell>
          <cell r="D67">
            <v>305</v>
          </cell>
        </row>
        <row r="68">
          <cell r="A68" t="str">
            <v>Fanø</v>
          </cell>
          <cell r="B68">
            <v>56</v>
          </cell>
          <cell r="C68">
            <v>47</v>
          </cell>
          <cell r="D68">
            <v>10</v>
          </cell>
        </row>
        <row r="69">
          <cell r="A69" t="str">
            <v>Varde</v>
          </cell>
          <cell r="B69">
            <v>1252</v>
          </cell>
          <cell r="C69">
            <v>1075</v>
          </cell>
          <cell r="D69">
            <v>179</v>
          </cell>
        </row>
        <row r="70">
          <cell r="A70" t="str">
            <v>Vejen</v>
          </cell>
          <cell r="B70">
            <v>1092</v>
          </cell>
          <cell r="C70">
            <v>930</v>
          </cell>
          <cell r="D70">
            <v>162</v>
          </cell>
        </row>
        <row r="71">
          <cell r="A71" t="str">
            <v>Aabenraa</v>
          </cell>
          <cell r="B71">
            <v>1761</v>
          </cell>
          <cell r="C71">
            <v>1458</v>
          </cell>
          <cell r="D71">
            <v>304</v>
          </cell>
        </row>
        <row r="72">
          <cell r="A72" t="str">
            <v>Fredericia</v>
          </cell>
          <cell r="B72">
            <v>2115</v>
          </cell>
          <cell r="C72">
            <v>1886</v>
          </cell>
          <cell r="D72">
            <v>235</v>
          </cell>
        </row>
        <row r="73">
          <cell r="A73" t="str">
            <v>Horsens</v>
          </cell>
          <cell r="B73">
            <v>3053</v>
          </cell>
          <cell r="C73">
            <v>2467</v>
          </cell>
          <cell r="D73">
            <v>609</v>
          </cell>
        </row>
        <row r="74">
          <cell r="A74" t="str">
            <v>Kolding</v>
          </cell>
          <cell r="B74">
            <v>2538</v>
          </cell>
          <cell r="C74">
            <v>2226</v>
          </cell>
          <cell r="D74">
            <v>315</v>
          </cell>
        </row>
        <row r="75">
          <cell r="A75" t="str">
            <v>Vejle</v>
          </cell>
          <cell r="B75">
            <v>3021</v>
          </cell>
          <cell r="C75">
            <v>2670</v>
          </cell>
          <cell r="D75">
            <v>360</v>
          </cell>
        </row>
        <row r="76">
          <cell r="A76" t="str">
            <v>Holstebro</v>
          </cell>
          <cell r="B76">
            <v>1415</v>
          </cell>
          <cell r="C76">
            <v>1199</v>
          </cell>
          <cell r="D76">
            <v>218</v>
          </cell>
        </row>
        <row r="77">
          <cell r="A77" t="str">
            <v>Lemvig</v>
          </cell>
          <cell r="B77">
            <v>408</v>
          </cell>
          <cell r="C77">
            <v>292</v>
          </cell>
          <cell r="D77">
            <v>121</v>
          </cell>
        </row>
        <row r="78">
          <cell r="A78" t="str">
            <v>Struer</v>
          </cell>
          <cell r="B78">
            <v>621</v>
          </cell>
          <cell r="C78">
            <v>537</v>
          </cell>
          <cell r="D78">
            <v>86</v>
          </cell>
        </row>
        <row r="79">
          <cell r="A79" t="str">
            <v>Syddjurs</v>
          </cell>
          <cell r="B79">
            <v>1120</v>
          </cell>
          <cell r="C79">
            <v>917</v>
          </cell>
          <cell r="D79">
            <v>206</v>
          </cell>
        </row>
        <row r="80">
          <cell r="A80" t="str">
            <v>Norddjurs</v>
          </cell>
          <cell r="B80">
            <v>1206</v>
          </cell>
          <cell r="C80">
            <v>1017</v>
          </cell>
          <cell r="D80">
            <v>191</v>
          </cell>
        </row>
        <row r="81">
          <cell r="A81" t="str">
            <v>Favrskov</v>
          </cell>
          <cell r="B81">
            <v>823</v>
          </cell>
          <cell r="C81">
            <v>675</v>
          </cell>
          <cell r="D81">
            <v>151</v>
          </cell>
        </row>
        <row r="82">
          <cell r="A82" t="str">
            <v>Odder</v>
          </cell>
          <cell r="B82">
            <v>476</v>
          </cell>
          <cell r="C82">
            <v>403</v>
          </cell>
          <cell r="D82">
            <v>75</v>
          </cell>
        </row>
        <row r="83">
          <cell r="A83" t="str">
            <v>Randers</v>
          </cell>
          <cell r="B83">
            <v>3290</v>
          </cell>
          <cell r="C83">
            <v>2944</v>
          </cell>
          <cell r="D83">
            <v>348</v>
          </cell>
        </row>
        <row r="84">
          <cell r="A84" t="str">
            <v>Silkeborg</v>
          </cell>
          <cell r="B84">
            <v>2513</v>
          </cell>
          <cell r="C84">
            <v>2195</v>
          </cell>
          <cell r="D84">
            <v>335</v>
          </cell>
        </row>
        <row r="85">
          <cell r="A85" t="str">
            <v>Samsø</v>
          </cell>
          <cell r="B85">
            <v>99</v>
          </cell>
          <cell r="C85">
            <v>72</v>
          </cell>
          <cell r="D85">
            <v>27</v>
          </cell>
        </row>
        <row r="86">
          <cell r="A86" t="str">
            <v>Skanderborg</v>
          </cell>
          <cell r="B86">
            <v>959</v>
          </cell>
          <cell r="C86">
            <v>773</v>
          </cell>
          <cell r="D86">
            <v>190</v>
          </cell>
        </row>
        <row r="87">
          <cell r="A87" t="str">
            <v>Århus</v>
          </cell>
          <cell r="B87">
            <v>10326</v>
          </cell>
          <cell r="C87">
            <v>8996</v>
          </cell>
          <cell r="D87">
            <v>1351</v>
          </cell>
        </row>
        <row r="88">
          <cell r="A88" t="str">
            <v>Ikast-Brande</v>
          </cell>
          <cell r="B88">
            <v>1058</v>
          </cell>
          <cell r="C88">
            <v>930</v>
          </cell>
          <cell r="D88">
            <v>129</v>
          </cell>
        </row>
        <row r="89">
          <cell r="A89" t="str">
            <v>Ringkøbing-Skjern</v>
          </cell>
          <cell r="B89">
            <v>1257</v>
          </cell>
          <cell r="C89">
            <v>1010</v>
          </cell>
          <cell r="D89">
            <v>249</v>
          </cell>
        </row>
        <row r="90">
          <cell r="A90" t="str">
            <v>Hedensted</v>
          </cell>
          <cell r="B90">
            <v>955</v>
          </cell>
          <cell r="C90">
            <v>770</v>
          </cell>
          <cell r="D90">
            <v>185</v>
          </cell>
        </row>
        <row r="91">
          <cell r="A91" t="str">
            <v>Morsø</v>
          </cell>
          <cell r="B91">
            <v>548</v>
          </cell>
          <cell r="C91">
            <v>434</v>
          </cell>
          <cell r="D91">
            <v>114</v>
          </cell>
        </row>
        <row r="92">
          <cell r="A92" t="str">
            <v>Skive</v>
          </cell>
          <cell r="B92">
            <v>1294</v>
          </cell>
          <cell r="C92">
            <v>1059</v>
          </cell>
          <cell r="D92">
            <v>239</v>
          </cell>
        </row>
        <row r="93">
          <cell r="A93" t="str">
            <v>Thisted</v>
          </cell>
          <cell r="B93">
            <v>1117</v>
          </cell>
          <cell r="C93">
            <v>879</v>
          </cell>
          <cell r="D93">
            <v>240</v>
          </cell>
        </row>
        <row r="94">
          <cell r="A94" t="str">
            <v>Viborg</v>
          </cell>
          <cell r="B94">
            <v>2722</v>
          </cell>
          <cell r="C94">
            <v>2319</v>
          </cell>
          <cell r="D94">
            <v>413</v>
          </cell>
        </row>
        <row r="95">
          <cell r="A95" t="str">
            <v>Brønderslev-Dr.lund</v>
          </cell>
          <cell r="B95">
            <v>1079</v>
          </cell>
          <cell r="C95">
            <v>943</v>
          </cell>
          <cell r="D95">
            <v>138</v>
          </cell>
        </row>
        <row r="96">
          <cell r="A96" t="str">
            <v>Frederikshavn</v>
          </cell>
          <cell r="B96">
            <v>1600</v>
          </cell>
          <cell r="C96">
            <v>1347</v>
          </cell>
          <cell r="D96">
            <v>254</v>
          </cell>
        </row>
        <row r="97">
          <cell r="A97" t="str">
            <v>Vesthimmerland</v>
          </cell>
          <cell r="B97">
            <v>997</v>
          </cell>
          <cell r="C97">
            <v>861</v>
          </cell>
          <cell r="D97">
            <v>138</v>
          </cell>
        </row>
        <row r="98">
          <cell r="A98" t="str">
            <v>Læsø</v>
          </cell>
          <cell r="B98">
            <v>24</v>
          </cell>
          <cell r="C98">
            <v>18</v>
          </cell>
          <cell r="D98">
            <v>6</v>
          </cell>
        </row>
        <row r="99">
          <cell r="A99" t="str">
            <v>Rebild</v>
          </cell>
          <cell r="B99">
            <v>557</v>
          </cell>
          <cell r="C99">
            <v>446</v>
          </cell>
          <cell r="D99">
            <v>112</v>
          </cell>
        </row>
        <row r="100">
          <cell r="A100" t="str">
            <v>Mariagerfjord</v>
          </cell>
          <cell r="B100">
            <v>1141</v>
          </cell>
          <cell r="C100">
            <v>994</v>
          </cell>
          <cell r="D100">
            <v>150</v>
          </cell>
        </row>
        <row r="101">
          <cell r="A101" t="str">
            <v>Jammerbugt</v>
          </cell>
          <cell r="B101">
            <v>962</v>
          </cell>
          <cell r="C101">
            <v>846</v>
          </cell>
          <cell r="D101">
            <v>117</v>
          </cell>
        </row>
        <row r="102">
          <cell r="A102" t="str">
            <v>Aalborg</v>
          </cell>
          <cell r="B102">
            <v>6879</v>
          </cell>
          <cell r="C102">
            <v>6471</v>
          </cell>
          <cell r="D102">
            <v>415</v>
          </cell>
        </row>
        <row r="103">
          <cell r="A103" t="str">
            <v>Hjørring</v>
          </cell>
          <cell r="B103">
            <v>1877</v>
          </cell>
          <cell r="C103">
            <v>1632</v>
          </cell>
          <cell r="D103">
            <v>248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topLeftCell="A76" workbookViewId="0">
      <selection activeCell="E11" sqref="E11"/>
    </sheetView>
  </sheetViews>
  <sheetFormatPr defaultRowHeight="12.75" x14ac:dyDescent="0.2"/>
  <cols>
    <col min="1" max="1" width="3.28515625" customWidth="1"/>
    <col min="2" max="2" width="15.85546875" customWidth="1"/>
    <col min="3" max="5" width="13.28515625" customWidth="1"/>
    <col min="6" max="6" width="13.28515625" bestFit="1" customWidth="1"/>
    <col min="7" max="10" width="13.28515625" customWidth="1"/>
    <col min="11" max="11" width="2.140625" customWidth="1"/>
    <col min="12" max="12" width="13.28515625" customWidth="1"/>
    <col min="14" max="14" width="14" bestFit="1" customWidth="1"/>
    <col min="15" max="17" width="10" customWidth="1"/>
  </cols>
  <sheetData>
    <row r="1" spans="1:13" x14ac:dyDescent="0.2">
      <c r="A1" s="1" t="s">
        <v>123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">
      <c r="A3" s="3"/>
      <c r="B3" s="12" t="s">
        <v>0</v>
      </c>
      <c r="C3" s="12" t="s">
        <v>1</v>
      </c>
      <c r="D3" s="15" t="s">
        <v>137</v>
      </c>
      <c r="E3" s="2"/>
      <c r="F3" s="2"/>
      <c r="G3" s="2"/>
      <c r="H3" s="2"/>
      <c r="I3" s="2"/>
      <c r="J3" s="2"/>
      <c r="K3" s="2"/>
      <c r="L3" s="2"/>
      <c r="M3" s="3"/>
    </row>
    <row r="4" spans="1:13" ht="13.5" thickBo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84.75" thickBot="1" x14ac:dyDescent="0.25">
      <c r="A5" s="3"/>
      <c r="B5" s="17" t="s">
        <v>2</v>
      </c>
      <c r="C5" s="18" t="s">
        <v>129</v>
      </c>
      <c r="D5" s="28" t="s">
        <v>128</v>
      </c>
      <c r="E5" s="18" t="s">
        <v>3</v>
      </c>
      <c r="F5" s="18" t="s">
        <v>130</v>
      </c>
      <c r="G5" s="20" t="s">
        <v>121</v>
      </c>
      <c r="H5" s="22" t="s">
        <v>122</v>
      </c>
      <c r="I5" s="3"/>
    </row>
    <row r="6" spans="1:13" ht="13.5" thickBot="1" x14ac:dyDescent="0.25">
      <c r="A6" s="3"/>
      <c r="B6" s="17" t="s">
        <v>4</v>
      </c>
      <c r="C6" s="19">
        <v>1</v>
      </c>
      <c r="D6" s="35">
        <v>2</v>
      </c>
      <c r="E6" s="36">
        <v>3</v>
      </c>
      <c r="F6" s="19">
        <v>4</v>
      </c>
      <c r="G6" s="37" t="s">
        <v>6</v>
      </c>
      <c r="H6" s="16" t="s">
        <v>5</v>
      </c>
      <c r="I6" s="3"/>
    </row>
    <row r="7" spans="1:13" x14ac:dyDescent="0.2">
      <c r="A7" s="3"/>
      <c r="B7" s="31" t="s">
        <v>7</v>
      </c>
      <c r="C7" s="49">
        <f>VLOOKUP(B7,[1]Ark1!$A$5:$D$104,3,FALSE)</f>
        <v>109210</v>
      </c>
      <c r="D7" s="45">
        <v>153690</v>
      </c>
      <c r="E7" s="46">
        <v>74777</v>
      </c>
      <c r="F7" s="47">
        <f>[2]HÅP_konplangrp_2013!$D$6</f>
        <v>17934</v>
      </c>
      <c r="G7" s="38">
        <f>D7+E7+F7</f>
        <v>246401</v>
      </c>
      <c r="H7" s="41">
        <f>C7+G7</f>
        <v>355611</v>
      </c>
      <c r="I7" s="3"/>
      <c r="J7" s="29"/>
    </row>
    <row r="8" spans="1:13" x14ac:dyDescent="0.2">
      <c r="A8" s="3"/>
      <c r="B8" s="32" t="s">
        <v>8</v>
      </c>
      <c r="C8" s="49">
        <f>VLOOKUP(B8,[1]Ark1!$A$5:$D$104,3,FALSE)</f>
        <v>14783</v>
      </c>
      <c r="D8" s="45">
        <v>25297</v>
      </c>
      <c r="E8" s="48">
        <v>6785</v>
      </c>
      <c r="F8" s="47">
        <f>VLOOKUP(B8,[2]HÅP_konplangrp_2013!$A$6:$D$103,4,FALSE)</f>
        <v>1060</v>
      </c>
      <c r="G8" s="39">
        <f t="shared" ref="G8:G71" si="0">D8+E8+F8</f>
        <v>33142</v>
      </c>
      <c r="H8" s="42">
        <f>C8+G8</f>
        <v>47925</v>
      </c>
      <c r="I8" s="3"/>
    </row>
    <row r="9" spans="1:13" x14ac:dyDescent="0.2">
      <c r="A9" s="3"/>
      <c r="B9" s="32" t="s">
        <v>9</v>
      </c>
      <c r="C9" s="49">
        <f>VLOOKUP(B9,[1]Ark1!$A$5:$D$104,3,FALSE)</f>
        <v>2092</v>
      </c>
      <c r="D9" s="45">
        <v>2161</v>
      </c>
      <c r="E9" s="48">
        <v>889</v>
      </c>
      <c r="F9" s="47">
        <f>VLOOKUP(B9,[2]HÅP_konplangrp_2013!$A$6:$D$103,4,FALSE)</f>
        <v>106</v>
      </c>
      <c r="G9" s="39">
        <f t="shared" si="0"/>
        <v>3156</v>
      </c>
      <c r="H9" s="42">
        <f t="shared" ref="H9:H72" si="1">C9+G9</f>
        <v>5248</v>
      </c>
      <c r="I9" s="3"/>
    </row>
    <row r="10" spans="1:13" x14ac:dyDescent="0.2">
      <c r="A10" s="3"/>
      <c r="B10" s="32" t="s">
        <v>10</v>
      </c>
      <c r="C10" s="49">
        <f>VLOOKUP(B10,[1]Ark1!$A$5:$D$104,3,FALSE)</f>
        <v>827</v>
      </c>
      <c r="D10" s="45">
        <v>1455</v>
      </c>
      <c r="E10" s="48">
        <v>599</v>
      </c>
      <c r="F10" s="47">
        <f>VLOOKUP(B10,[2]HÅP_konplangrp_2013!$A$6:$D$103,4,FALSE)</f>
        <v>124</v>
      </c>
      <c r="G10" s="39">
        <f t="shared" si="0"/>
        <v>2178</v>
      </c>
      <c r="H10" s="42">
        <f t="shared" si="1"/>
        <v>3005</v>
      </c>
      <c r="I10" s="3"/>
    </row>
    <row r="11" spans="1:13" x14ac:dyDescent="0.2">
      <c r="A11" s="3"/>
      <c r="B11" s="32" t="s">
        <v>11</v>
      </c>
      <c r="C11" s="49">
        <f>VLOOKUP(B11,[1]Ark1!$A$5:$D$104,3,FALSE)</f>
        <v>774</v>
      </c>
      <c r="D11" s="45">
        <v>1427</v>
      </c>
      <c r="E11" s="48">
        <v>487</v>
      </c>
      <c r="F11" s="47">
        <f>VLOOKUP(B11,[2]HÅP_konplangrp_2013!$A$6:$D$103,4,FALSE)</f>
        <v>68</v>
      </c>
      <c r="G11" s="39">
        <f t="shared" si="0"/>
        <v>1982</v>
      </c>
      <c r="H11" s="42">
        <f t="shared" si="1"/>
        <v>2756</v>
      </c>
      <c r="I11" s="3"/>
    </row>
    <row r="12" spans="1:13" x14ac:dyDescent="0.2">
      <c r="A12" s="3"/>
      <c r="B12" s="32" t="s">
        <v>12</v>
      </c>
      <c r="C12" s="49">
        <f>VLOOKUP(B12,[1]Ark1!$A$5:$D$104,3,FALSE)</f>
        <v>153</v>
      </c>
      <c r="D12" s="45">
        <v>169</v>
      </c>
      <c r="E12" s="48">
        <v>133</v>
      </c>
      <c r="F12" s="47">
        <f>VLOOKUP(B12,[2]HÅP_konplangrp_2013!$A$6:$D$103,4,FALSE)</f>
        <v>26</v>
      </c>
      <c r="G12" s="39">
        <f t="shared" si="0"/>
        <v>328</v>
      </c>
      <c r="H12" s="42">
        <f t="shared" si="1"/>
        <v>481</v>
      </c>
      <c r="I12" s="3"/>
    </row>
    <row r="13" spans="1:13" x14ac:dyDescent="0.2">
      <c r="A13" s="3"/>
      <c r="B13" s="32" t="s">
        <v>13</v>
      </c>
      <c r="C13" s="49">
        <f>VLOOKUP(B13,[1]Ark1!$A$5:$D$104,3,FALSE)</f>
        <v>921</v>
      </c>
      <c r="D13" s="45">
        <v>1071</v>
      </c>
      <c r="E13" s="48">
        <v>529</v>
      </c>
      <c r="F13" s="47">
        <f>VLOOKUP(B13,[2]HÅP_konplangrp_2013!$A$6:$D$103,4,FALSE)</f>
        <v>54</v>
      </c>
      <c r="G13" s="39">
        <f t="shared" si="0"/>
        <v>1654</v>
      </c>
      <c r="H13" s="42">
        <f t="shared" si="1"/>
        <v>2575</v>
      </c>
      <c r="I13" s="3"/>
    </row>
    <row r="14" spans="1:13" x14ac:dyDescent="0.2">
      <c r="A14" s="3"/>
      <c r="B14" s="32" t="s">
        <v>14</v>
      </c>
      <c r="C14" s="49">
        <f>VLOOKUP(B14,[1]Ark1!$A$5:$D$104,3,FALSE)</f>
        <v>1123</v>
      </c>
      <c r="D14" s="45">
        <v>1894</v>
      </c>
      <c r="E14" s="48">
        <v>721</v>
      </c>
      <c r="F14" s="47">
        <f>VLOOKUP(B14,[2]HÅP_konplangrp_2013!$A$6:$D$103,4,FALSE)</f>
        <v>137</v>
      </c>
      <c r="G14" s="39">
        <f t="shared" si="0"/>
        <v>2752</v>
      </c>
      <c r="H14" s="42">
        <f t="shared" si="1"/>
        <v>3875</v>
      </c>
      <c r="I14" s="3"/>
    </row>
    <row r="15" spans="1:13" x14ac:dyDescent="0.2">
      <c r="A15" s="3"/>
      <c r="B15" s="32" t="s">
        <v>15</v>
      </c>
      <c r="C15" s="49">
        <f>VLOOKUP(B15,[1]Ark1!$A$5:$D$104,3,FALSE)</f>
        <v>425</v>
      </c>
      <c r="D15" s="45">
        <v>760</v>
      </c>
      <c r="E15" s="48">
        <v>278</v>
      </c>
      <c r="F15" s="47">
        <f>VLOOKUP(B15,[2]HÅP_konplangrp_2013!$A$6:$D$103,4,FALSE)</f>
        <v>61</v>
      </c>
      <c r="G15" s="39">
        <f t="shared" si="0"/>
        <v>1099</v>
      </c>
      <c r="H15" s="42">
        <f t="shared" si="1"/>
        <v>1524</v>
      </c>
      <c r="I15" s="3"/>
    </row>
    <row r="16" spans="1:13" x14ac:dyDescent="0.2">
      <c r="A16" s="3"/>
      <c r="B16" s="32" t="s">
        <v>16</v>
      </c>
      <c r="C16" s="49">
        <f>VLOOKUP(B16,[1]Ark1!$A$5:$D$104,3,FALSE)</f>
        <v>509</v>
      </c>
      <c r="D16" s="45">
        <v>875</v>
      </c>
      <c r="E16" s="48">
        <v>365</v>
      </c>
      <c r="F16" s="47">
        <f>VLOOKUP(B16,[2]HÅP_konplangrp_2013!$A$6:$D$103,4,FALSE)</f>
        <v>48</v>
      </c>
      <c r="G16" s="39">
        <f t="shared" si="0"/>
        <v>1288</v>
      </c>
      <c r="H16" s="42">
        <f t="shared" si="1"/>
        <v>1797</v>
      </c>
      <c r="I16" s="3"/>
    </row>
    <row r="17" spans="1:9" x14ac:dyDescent="0.2">
      <c r="A17" s="3"/>
      <c r="B17" s="32" t="s">
        <v>17</v>
      </c>
      <c r="C17" s="49">
        <f>VLOOKUP(B17,[1]Ark1!$A$5:$D$104,3,FALSE)</f>
        <v>587</v>
      </c>
      <c r="D17" s="45">
        <v>1304</v>
      </c>
      <c r="E17" s="48">
        <v>402</v>
      </c>
      <c r="F17" s="47">
        <f>VLOOKUP(B17,[2]HÅP_konplangrp_2013!$A$6:$D$103,4,FALSE)</f>
        <v>54</v>
      </c>
      <c r="G17" s="39">
        <f t="shared" si="0"/>
        <v>1760</v>
      </c>
      <c r="H17" s="42">
        <f t="shared" si="1"/>
        <v>2347</v>
      </c>
      <c r="I17" s="3"/>
    </row>
    <row r="18" spans="1:9" x14ac:dyDescent="0.2">
      <c r="A18" s="3"/>
      <c r="B18" s="32" t="s">
        <v>18</v>
      </c>
      <c r="C18" s="49">
        <f>VLOOKUP(B18,[1]Ark1!$A$5:$D$104,3,FALSE)</f>
        <v>941</v>
      </c>
      <c r="D18" s="45">
        <v>1536</v>
      </c>
      <c r="E18" s="48">
        <v>725</v>
      </c>
      <c r="F18" s="47">
        <f>VLOOKUP(B18,[2]HÅP_konplangrp_2013!$A$6:$D$103,4,FALSE)</f>
        <v>123</v>
      </c>
      <c r="G18" s="39">
        <f t="shared" si="0"/>
        <v>2384</v>
      </c>
      <c r="H18" s="42">
        <f t="shared" si="1"/>
        <v>3325</v>
      </c>
      <c r="I18" s="3"/>
    </row>
    <row r="19" spans="1:9" x14ac:dyDescent="0.2">
      <c r="A19" s="3"/>
      <c r="B19" s="32" t="s">
        <v>19</v>
      </c>
      <c r="C19" s="49">
        <f>VLOOKUP(B19,[1]Ark1!$A$5:$D$104,3,FALSE)</f>
        <v>1020</v>
      </c>
      <c r="D19" s="45">
        <v>1798</v>
      </c>
      <c r="E19" s="48">
        <v>508</v>
      </c>
      <c r="F19" s="47">
        <f>VLOOKUP(B19,[2]HÅP_konplangrp_2013!$A$6:$D$103,4,FALSE)</f>
        <v>116</v>
      </c>
      <c r="G19" s="39">
        <f t="shared" si="0"/>
        <v>2422</v>
      </c>
      <c r="H19" s="42">
        <f t="shared" si="1"/>
        <v>3442</v>
      </c>
      <c r="I19" s="3"/>
    </row>
    <row r="20" spans="1:9" x14ac:dyDescent="0.2">
      <c r="A20" s="3"/>
      <c r="B20" s="32" t="s">
        <v>20</v>
      </c>
      <c r="C20" s="49">
        <f>VLOOKUP(B20,[1]Ark1!$A$5:$D$104,3,FALSE)</f>
        <v>698</v>
      </c>
      <c r="D20" s="45">
        <v>807</v>
      </c>
      <c r="E20" s="48">
        <v>447</v>
      </c>
      <c r="F20" s="47">
        <f>VLOOKUP(B20,[2]HÅP_konplangrp_2013!$A$6:$D$103,4,FALSE)</f>
        <v>91</v>
      </c>
      <c r="G20" s="39">
        <f t="shared" si="0"/>
        <v>1345</v>
      </c>
      <c r="H20" s="42">
        <f t="shared" si="1"/>
        <v>2043</v>
      </c>
      <c r="I20" s="3"/>
    </row>
    <row r="21" spans="1:9" x14ac:dyDescent="0.2">
      <c r="A21" s="3"/>
      <c r="B21" s="32" t="s">
        <v>21</v>
      </c>
      <c r="C21" s="49">
        <f>VLOOKUP(B21,[1]Ark1!$A$5:$D$104,3,FALSE)</f>
        <v>686</v>
      </c>
      <c r="D21" s="45">
        <v>1361</v>
      </c>
      <c r="E21" s="48">
        <v>507</v>
      </c>
      <c r="F21" s="47">
        <f>VLOOKUP(B21,[2]HÅP_konplangrp_2013!$A$6:$D$103,4,FALSE)</f>
        <v>112</v>
      </c>
      <c r="G21" s="39">
        <f t="shared" si="0"/>
        <v>1980</v>
      </c>
      <c r="H21" s="42">
        <f t="shared" si="1"/>
        <v>2666</v>
      </c>
      <c r="I21" s="3"/>
    </row>
    <row r="22" spans="1:9" x14ac:dyDescent="0.2">
      <c r="A22" s="3"/>
      <c r="B22" s="32" t="s">
        <v>22</v>
      </c>
      <c r="C22" s="49">
        <f>VLOOKUP(B22,[1]Ark1!$A$5:$D$104,3,FALSE)</f>
        <v>653</v>
      </c>
      <c r="D22" s="45">
        <v>965</v>
      </c>
      <c r="E22" s="48">
        <v>296</v>
      </c>
      <c r="F22" s="47">
        <f>VLOOKUP(B22,[2]HÅP_konplangrp_2013!$A$6:$D$103,4,FALSE)</f>
        <v>54</v>
      </c>
      <c r="G22" s="39">
        <f t="shared" si="0"/>
        <v>1315</v>
      </c>
      <c r="H22" s="42">
        <f t="shared" si="1"/>
        <v>1968</v>
      </c>
      <c r="I22" s="3"/>
    </row>
    <row r="23" spans="1:9" x14ac:dyDescent="0.2">
      <c r="A23" s="3"/>
      <c r="B23" s="32" t="s">
        <v>23</v>
      </c>
      <c r="C23" s="49">
        <f>VLOOKUP(B23,[1]Ark1!$A$5:$D$104,3,FALSE)</f>
        <v>727</v>
      </c>
      <c r="D23" s="45">
        <v>1031</v>
      </c>
      <c r="E23" s="48">
        <v>576</v>
      </c>
      <c r="F23" s="47">
        <f>VLOOKUP(B23,[2]HÅP_konplangrp_2013!$A$6:$D$103,4,FALSE)</f>
        <v>111</v>
      </c>
      <c r="G23" s="39">
        <f t="shared" si="0"/>
        <v>1718</v>
      </c>
      <c r="H23" s="42">
        <f t="shared" si="1"/>
        <v>2445</v>
      </c>
      <c r="I23" s="3"/>
    </row>
    <row r="24" spans="1:9" x14ac:dyDescent="0.2">
      <c r="A24" s="3"/>
      <c r="B24" s="32" t="s">
        <v>24</v>
      </c>
      <c r="C24" s="49">
        <f>VLOOKUP(B24,[1]Ark1!$A$5:$D$104,3,FALSE)</f>
        <v>291</v>
      </c>
      <c r="D24" s="45">
        <v>226</v>
      </c>
      <c r="E24" s="48">
        <v>146</v>
      </c>
      <c r="F24" s="47">
        <f>VLOOKUP(B24,[2]HÅP_konplangrp_2013!$A$6:$D$103,4,FALSE)</f>
        <v>20</v>
      </c>
      <c r="G24" s="39">
        <f t="shared" si="0"/>
        <v>392</v>
      </c>
      <c r="H24" s="42">
        <f t="shared" si="1"/>
        <v>683</v>
      </c>
      <c r="I24" s="3"/>
    </row>
    <row r="25" spans="1:9" x14ac:dyDescent="0.2">
      <c r="A25" s="3"/>
      <c r="B25" s="32" t="s">
        <v>25</v>
      </c>
      <c r="C25" s="49">
        <f>VLOOKUP(B25,[1]Ark1!$A$5:$D$104,3,FALSE)</f>
        <v>459</v>
      </c>
      <c r="D25" s="45">
        <v>678</v>
      </c>
      <c r="E25" s="48">
        <v>343</v>
      </c>
      <c r="F25" s="47">
        <f>VLOOKUP(B25,[2]HÅP_konplangrp_2013!$A$6:$D$103,4,FALSE)</f>
        <v>52</v>
      </c>
      <c r="G25" s="39">
        <f t="shared" si="0"/>
        <v>1073</v>
      </c>
      <c r="H25" s="42">
        <f t="shared" si="1"/>
        <v>1532</v>
      </c>
      <c r="I25" s="3"/>
    </row>
    <row r="26" spans="1:9" x14ac:dyDescent="0.2">
      <c r="A26" s="3"/>
      <c r="B26" s="32" t="s">
        <v>26</v>
      </c>
      <c r="C26" s="49">
        <f>VLOOKUP(B26,[1]Ark1!$A$5:$D$104,3,FALSE)</f>
        <v>250</v>
      </c>
      <c r="D26" s="45">
        <v>231</v>
      </c>
      <c r="E26" s="48">
        <v>251</v>
      </c>
      <c r="F26" s="47">
        <f>VLOOKUP(B26,[2]HÅP_konplangrp_2013!$A$6:$D$103,4,FALSE)</f>
        <v>38</v>
      </c>
      <c r="G26" s="39">
        <f t="shared" si="0"/>
        <v>520</v>
      </c>
      <c r="H26" s="42">
        <f t="shared" si="1"/>
        <v>770</v>
      </c>
      <c r="I26" s="3"/>
    </row>
    <row r="27" spans="1:9" x14ac:dyDescent="0.2">
      <c r="A27" s="3"/>
      <c r="B27" s="32" t="s">
        <v>27</v>
      </c>
      <c r="C27" s="49">
        <f>VLOOKUP(B27,[1]Ark1!$A$5:$D$104,3,FALSE)</f>
        <v>592</v>
      </c>
      <c r="D27" s="45">
        <v>882</v>
      </c>
      <c r="E27" s="48">
        <v>431</v>
      </c>
      <c r="F27" s="47">
        <f>VLOOKUP(B27,[2]HÅP_konplangrp_2013!$A$6:$D$103,4,FALSE)</f>
        <v>81</v>
      </c>
      <c r="G27" s="39">
        <f t="shared" si="0"/>
        <v>1394</v>
      </c>
      <c r="H27" s="42">
        <f t="shared" si="1"/>
        <v>1986</v>
      </c>
      <c r="I27" s="3"/>
    </row>
    <row r="28" spans="1:9" x14ac:dyDescent="0.2">
      <c r="A28" s="3"/>
      <c r="B28" s="32" t="s">
        <v>28</v>
      </c>
      <c r="C28" s="49">
        <f>VLOOKUP(B28,[1]Ark1!$A$5:$D$104,3,FALSE)</f>
        <v>976</v>
      </c>
      <c r="D28" s="45">
        <v>1829</v>
      </c>
      <c r="E28" s="48">
        <v>776</v>
      </c>
      <c r="F28" s="47">
        <f>VLOOKUP(B28,[2]HÅP_konplangrp_2013!$A$6:$D$103,4,FALSE)</f>
        <v>140</v>
      </c>
      <c r="G28" s="39">
        <f t="shared" si="0"/>
        <v>2745</v>
      </c>
      <c r="H28" s="42">
        <f t="shared" si="1"/>
        <v>3721</v>
      </c>
      <c r="I28" s="3"/>
    </row>
    <row r="29" spans="1:9" x14ac:dyDescent="0.2">
      <c r="A29" s="3"/>
      <c r="B29" s="32" t="s">
        <v>29</v>
      </c>
      <c r="C29" s="49">
        <f>VLOOKUP(B29,[1]Ark1!$A$5:$D$104,3,FALSE)</f>
        <v>636</v>
      </c>
      <c r="D29" s="45">
        <v>957</v>
      </c>
      <c r="E29" s="48">
        <v>570</v>
      </c>
      <c r="F29" s="47">
        <f>VLOOKUP(B29,[2]HÅP_konplangrp_2013!$A$6:$D$103,4,FALSE)</f>
        <v>131</v>
      </c>
      <c r="G29" s="39">
        <f t="shared" si="0"/>
        <v>1658</v>
      </c>
      <c r="H29" s="42">
        <f t="shared" si="1"/>
        <v>2294</v>
      </c>
      <c r="I29" s="3"/>
    </row>
    <row r="30" spans="1:9" x14ac:dyDescent="0.2">
      <c r="A30" s="3"/>
      <c r="B30" s="32" t="s">
        <v>30</v>
      </c>
      <c r="C30" s="49">
        <f>VLOOKUP(B30,[1]Ark1!$A$5:$D$104,3,FALSE)</f>
        <v>265</v>
      </c>
      <c r="D30" s="45">
        <v>295</v>
      </c>
      <c r="E30" s="48">
        <v>215</v>
      </c>
      <c r="F30" s="47">
        <f>VLOOKUP(B30,[2]HÅP_konplangrp_2013!$A$6:$D$103,4,FALSE)</f>
        <v>45</v>
      </c>
      <c r="G30" s="39">
        <f t="shared" si="0"/>
        <v>555</v>
      </c>
      <c r="H30" s="42">
        <f t="shared" si="1"/>
        <v>820</v>
      </c>
      <c r="I30" s="3"/>
    </row>
    <row r="31" spans="1:9" x14ac:dyDescent="0.2">
      <c r="A31" s="3"/>
      <c r="B31" s="32" t="s">
        <v>31</v>
      </c>
      <c r="C31" s="49">
        <f>VLOOKUP(B31,[1]Ark1!$A$5:$D$104,3,FALSE)</f>
        <v>612</v>
      </c>
      <c r="D31" s="45">
        <v>652</v>
      </c>
      <c r="E31" s="48">
        <v>444</v>
      </c>
      <c r="F31" s="47">
        <f>VLOOKUP(B31,[2]HÅP_konplangrp_2013!$A$6:$D$103,4,FALSE)</f>
        <v>59</v>
      </c>
      <c r="G31" s="39">
        <f t="shared" si="0"/>
        <v>1155</v>
      </c>
      <c r="H31" s="42">
        <f t="shared" si="1"/>
        <v>1767</v>
      </c>
      <c r="I31" s="3"/>
    </row>
    <row r="32" spans="1:9" x14ac:dyDescent="0.2">
      <c r="A32" s="3"/>
      <c r="B32" s="32" t="s">
        <v>32</v>
      </c>
      <c r="C32" s="49">
        <f>VLOOKUP(B32,[1]Ark1!$A$5:$D$104,3,FALSE)</f>
        <v>590</v>
      </c>
      <c r="D32" s="45">
        <v>443</v>
      </c>
      <c r="E32" s="48">
        <v>448</v>
      </c>
      <c r="F32" s="47">
        <f>VLOOKUP(B32,[2]HÅP_konplangrp_2013!$A$6:$D$103,4,FALSE)</f>
        <v>102</v>
      </c>
      <c r="G32" s="39">
        <f t="shared" si="0"/>
        <v>993</v>
      </c>
      <c r="H32" s="42">
        <f t="shared" si="1"/>
        <v>1583</v>
      </c>
      <c r="I32" s="3"/>
    </row>
    <row r="33" spans="1:9" x14ac:dyDescent="0.2">
      <c r="A33" s="3"/>
      <c r="B33" s="32" t="s">
        <v>33</v>
      </c>
      <c r="C33" s="49">
        <f>VLOOKUP(B33,[1]Ark1!$A$5:$D$104,3,FALSE)</f>
        <v>712</v>
      </c>
      <c r="D33" s="45">
        <v>1088</v>
      </c>
      <c r="E33" s="48">
        <v>579</v>
      </c>
      <c r="F33" s="47">
        <f>VLOOKUP(B33,[2]HÅP_konplangrp_2013!$A$6:$D$103,4,FALSE)</f>
        <v>134</v>
      </c>
      <c r="G33" s="39">
        <f t="shared" si="0"/>
        <v>1801</v>
      </c>
      <c r="H33" s="42">
        <f t="shared" si="1"/>
        <v>2513</v>
      </c>
      <c r="I33" s="3"/>
    </row>
    <row r="34" spans="1:9" x14ac:dyDescent="0.2">
      <c r="A34" s="3"/>
      <c r="B34" s="32" t="s">
        <v>34</v>
      </c>
      <c r="C34" s="49">
        <f>VLOOKUP(B34,[1]Ark1!$A$5:$D$104,3,FALSE)</f>
        <v>720</v>
      </c>
      <c r="D34" s="45">
        <v>855</v>
      </c>
      <c r="E34" s="48">
        <v>653</v>
      </c>
      <c r="F34" s="47">
        <f>VLOOKUP(B34,[2]HÅP_konplangrp_2013!$A$6:$D$103,4,FALSE)</f>
        <v>129</v>
      </c>
      <c r="G34" s="39">
        <f t="shared" si="0"/>
        <v>1637</v>
      </c>
      <c r="H34" s="42">
        <f t="shared" si="1"/>
        <v>2357</v>
      </c>
      <c r="I34" s="3"/>
    </row>
    <row r="35" spans="1:9" x14ac:dyDescent="0.2">
      <c r="A35" s="3"/>
      <c r="B35" s="32" t="s">
        <v>35</v>
      </c>
      <c r="C35" s="49">
        <f>VLOOKUP(B35,[1]Ark1!$A$5:$D$104,3,FALSE)</f>
        <v>1046</v>
      </c>
      <c r="D35" s="45">
        <v>1584</v>
      </c>
      <c r="E35" s="48">
        <v>796</v>
      </c>
      <c r="F35" s="47">
        <f>VLOOKUP(B35,[2]HÅP_konplangrp_2013!$A$6:$D$103,4,FALSE)</f>
        <v>290</v>
      </c>
      <c r="G35" s="39">
        <f t="shared" si="0"/>
        <v>2670</v>
      </c>
      <c r="H35" s="42">
        <f t="shared" si="1"/>
        <v>3716</v>
      </c>
      <c r="I35" s="3"/>
    </row>
    <row r="36" spans="1:9" x14ac:dyDescent="0.2">
      <c r="A36" s="3"/>
      <c r="B36" s="32" t="s">
        <v>36</v>
      </c>
      <c r="C36" s="49">
        <f>VLOOKUP(B36,[1]Ark1!$A$5:$D$104,3,FALSE)</f>
        <v>568</v>
      </c>
      <c r="D36" s="45">
        <v>893</v>
      </c>
      <c r="E36" s="48">
        <v>423</v>
      </c>
      <c r="F36" s="47">
        <f>[2]HÅP_konplangrp_2013!$D$35</f>
        <v>145</v>
      </c>
      <c r="G36" s="39">
        <f t="shared" si="0"/>
        <v>1461</v>
      </c>
      <c r="H36" s="42">
        <f t="shared" si="1"/>
        <v>2029</v>
      </c>
      <c r="I36" s="3"/>
    </row>
    <row r="37" spans="1:9" x14ac:dyDescent="0.2">
      <c r="A37" s="3"/>
      <c r="B37" s="32" t="s">
        <v>37</v>
      </c>
      <c r="C37" s="49">
        <f>VLOOKUP(B37,[1]Ark1!$A$5:$D$104,3,FALSE)</f>
        <v>1282</v>
      </c>
      <c r="D37" s="45">
        <v>1839</v>
      </c>
      <c r="E37" s="48">
        <v>928</v>
      </c>
      <c r="F37" s="47">
        <f>VLOOKUP(B37,[2]HÅP_konplangrp_2013!$A$6:$D$103,4,FALSE)</f>
        <v>170</v>
      </c>
      <c r="G37" s="39">
        <f t="shared" si="0"/>
        <v>2937</v>
      </c>
      <c r="H37" s="42">
        <f t="shared" si="1"/>
        <v>4219</v>
      </c>
      <c r="I37" s="3"/>
    </row>
    <row r="38" spans="1:9" x14ac:dyDescent="0.2">
      <c r="A38" s="3"/>
      <c r="B38" s="32" t="s">
        <v>38</v>
      </c>
      <c r="C38" s="49">
        <f>VLOOKUP(B38,[1]Ark1!$A$5:$D$104,3,FALSE)</f>
        <v>308</v>
      </c>
      <c r="D38" s="45">
        <v>308</v>
      </c>
      <c r="E38" s="48">
        <v>269</v>
      </c>
      <c r="F38" s="47">
        <f>VLOOKUP(B38,[2]HÅP_konplangrp_2013!$A$6:$D$103,4,FALSE)</f>
        <v>47</v>
      </c>
      <c r="G38" s="39">
        <f t="shared" si="0"/>
        <v>624</v>
      </c>
      <c r="H38" s="42">
        <f t="shared" si="1"/>
        <v>932</v>
      </c>
      <c r="I38" s="3"/>
    </row>
    <row r="39" spans="1:9" x14ac:dyDescent="0.2">
      <c r="A39" s="3"/>
      <c r="B39" s="32" t="s">
        <v>39</v>
      </c>
      <c r="C39" s="49">
        <f>VLOOKUP(B39,[1]Ark1!$A$5:$D$104,3,FALSE)</f>
        <v>646</v>
      </c>
      <c r="D39" s="45">
        <v>798</v>
      </c>
      <c r="E39" s="48">
        <v>562</v>
      </c>
      <c r="F39" s="47">
        <f>VLOOKUP(B39,[2]HÅP_konplangrp_2013!$A$6:$D$103,4,FALSE)</f>
        <v>136</v>
      </c>
      <c r="G39" s="39">
        <f t="shared" si="0"/>
        <v>1496</v>
      </c>
      <c r="H39" s="42">
        <f t="shared" si="1"/>
        <v>2142</v>
      </c>
      <c r="I39" s="3"/>
    </row>
    <row r="40" spans="1:9" x14ac:dyDescent="0.2">
      <c r="A40" s="3"/>
      <c r="B40" s="32" t="s">
        <v>40</v>
      </c>
      <c r="C40" s="49">
        <f>VLOOKUP(B40,[1]Ark1!$A$5:$D$104,3,FALSE)</f>
        <v>562</v>
      </c>
      <c r="D40" s="45">
        <v>1028</v>
      </c>
      <c r="E40" s="48">
        <v>485</v>
      </c>
      <c r="F40" s="47">
        <f>VLOOKUP(B40,[2]HÅP_konplangrp_2013!$A$6:$D$103,4,FALSE)</f>
        <v>144</v>
      </c>
      <c r="G40" s="39">
        <f t="shared" si="0"/>
        <v>1657</v>
      </c>
      <c r="H40" s="42">
        <f t="shared" si="1"/>
        <v>2219</v>
      </c>
      <c r="I40" s="3"/>
    </row>
    <row r="41" spans="1:9" x14ac:dyDescent="0.2">
      <c r="A41" s="3"/>
      <c r="B41" s="32" t="s">
        <v>41</v>
      </c>
      <c r="C41" s="49">
        <f>VLOOKUP(B41,[1]Ark1!$A$5:$D$104,3,FALSE)</f>
        <v>1088</v>
      </c>
      <c r="D41" s="45">
        <v>2011</v>
      </c>
      <c r="E41" s="48">
        <v>990</v>
      </c>
      <c r="F41" s="47">
        <f>VLOOKUP(B41,[2]HÅP_konplangrp_2013!$A$6:$D$103,4,FALSE)</f>
        <v>197</v>
      </c>
      <c r="G41" s="39">
        <f t="shared" si="0"/>
        <v>3198</v>
      </c>
      <c r="H41" s="42">
        <f t="shared" si="1"/>
        <v>4286</v>
      </c>
      <c r="I41" s="3"/>
    </row>
    <row r="42" spans="1:9" x14ac:dyDescent="0.2">
      <c r="A42" s="3"/>
      <c r="B42" s="32" t="s">
        <v>42</v>
      </c>
      <c r="C42" s="49">
        <f>VLOOKUP(B42,[1]Ark1!$A$5:$D$104,3,FALSE)</f>
        <v>676</v>
      </c>
      <c r="D42" s="45">
        <v>1059</v>
      </c>
      <c r="E42" s="48">
        <v>493</v>
      </c>
      <c r="F42" s="47">
        <f>VLOOKUP(B42,[2]HÅP_konplangrp_2013!$A$6:$D$103,4,FALSE)</f>
        <v>194</v>
      </c>
      <c r="G42" s="39">
        <f t="shared" si="0"/>
        <v>1746</v>
      </c>
      <c r="H42" s="42">
        <f t="shared" si="1"/>
        <v>2422</v>
      </c>
      <c r="I42" s="3"/>
    </row>
    <row r="43" spans="1:9" x14ac:dyDescent="0.2">
      <c r="A43" s="3"/>
      <c r="B43" s="32" t="s">
        <v>43</v>
      </c>
      <c r="C43" s="49">
        <f>VLOOKUP(B43,[1]Ark1!$A$5:$D$104,3,FALSE)</f>
        <v>856</v>
      </c>
      <c r="D43" s="45">
        <v>1589</v>
      </c>
      <c r="E43" s="48">
        <v>677</v>
      </c>
      <c r="F43" s="47">
        <f>VLOOKUP(B43,[2]HÅP_konplangrp_2013!$A$6:$D$103,4,FALSE)</f>
        <v>215</v>
      </c>
      <c r="G43" s="39">
        <f t="shared" si="0"/>
        <v>2481</v>
      </c>
      <c r="H43" s="42">
        <f t="shared" si="1"/>
        <v>3337</v>
      </c>
      <c r="I43" s="3"/>
    </row>
    <row r="44" spans="1:9" x14ac:dyDescent="0.2">
      <c r="A44" s="3"/>
      <c r="B44" s="32" t="s">
        <v>44</v>
      </c>
      <c r="C44" s="49">
        <f>VLOOKUP(B44,[1]Ark1!$A$5:$D$104,3,FALSE)</f>
        <v>642</v>
      </c>
      <c r="D44" s="45">
        <v>1011</v>
      </c>
      <c r="E44" s="48">
        <v>482</v>
      </c>
      <c r="F44" s="47">
        <f>VLOOKUP(B44,[2]HÅP_konplangrp_2013!$A$6:$D$103,4,FALSE)</f>
        <v>112</v>
      </c>
      <c r="G44" s="39">
        <f t="shared" si="0"/>
        <v>1605</v>
      </c>
      <c r="H44" s="42">
        <f t="shared" si="1"/>
        <v>2247</v>
      </c>
      <c r="I44" s="3"/>
    </row>
    <row r="45" spans="1:9" x14ac:dyDescent="0.2">
      <c r="A45" s="3"/>
      <c r="B45" s="32" t="s">
        <v>45</v>
      </c>
      <c r="C45" s="49">
        <f>VLOOKUP(B45,[1]Ark1!$A$5:$D$104,3,FALSE)</f>
        <v>1674</v>
      </c>
      <c r="D45" s="45">
        <v>2842</v>
      </c>
      <c r="E45" s="48">
        <v>907</v>
      </c>
      <c r="F45" s="47">
        <f>VLOOKUP(B45,[2]HÅP_konplangrp_2013!$A$6:$D$103,4,FALSE)</f>
        <v>116</v>
      </c>
      <c r="G45" s="39">
        <f t="shared" si="0"/>
        <v>3865</v>
      </c>
      <c r="H45" s="42">
        <f t="shared" si="1"/>
        <v>5539</v>
      </c>
      <c r="I45" s="3"/>
    </row>
    <row r="46" spans="1:9" x14ac:dyDescent="0.2">
      <c r="A46" s="3"/>
      <c r="B46" s="32" t="s">
        <v>46</v>
      </c>
      <c r="C46" s="49">
        <f>VLOOKUP(B46,[1]Ark1!$A$5:$D$104,3,FALSE)</f>
        <v>399</v>
      </c>
      <c r="D46" s="45">
        <v>554</v>
      </c>
      <c r="E46" s="48">
        <v>286</v>
      </c>
      <c r="F46" s="47">
        <f>VLOOKUP(B46,[2]HÅP_konplangrp_2013!$A$6:$D$103,4,FALSE)</f>
        <v>86</v>
      </c>
      <c r="G46" s="39">
        <f t="shared" si="0"/>
        <v>926</v>
      </c>
      <c r="H46" s="42">
        <f t="shared" si="1"/>
        <v>1325</v>
      </c>
      <c r="I46" s="3"/>
    </row>
    <row r="47" spans="1:9" x14ac:dyDescent="0.2">
      <c r="A47" s="3"/>
      <c r="B47" s="32" t="s">
        <v>47</v>
      </c>
      <c r="C47" s="49">
        <f>VLOOKUP(B47,[1]Ark1!$A$5:$D$104,3,FALSE)</f>
        <v>536</v>
      </c>
      <c r="D47" s="45">
        <v>746</v>
      </c>
      <c r="E47" s="48">
        <v>454</v>
      </c>
      <c r="F47" s="47">
        <f>VLOOKUP(B47,[2]HÅP_konplangrp_2013!$A$6:$D$103,4,FALSE)</f>
        <v>87</v>
      </c>
      <c r="G47" s="39">
        <f t="shared" si="0"/>
        <v>1287</v>
      </c>
      <c r="H47" s="42">
        <f t="shared" si="1"/>
        <v>1823</v>
      </c>
      <c r="I47" s="3"/>
    </row>
    <row r="48" spans="1:9" x14ac:dyDescent="0.2">
      <c r="A48" s="3"/>
      <c r="B48" s="32" t="s">
        <v>48</v>
      </c>
      <c r="C48" s="49">
        <f>VLOOKUP(B48,[1]Ark1!$A$5:$D$104,3,FALSE)</f>
        <v>355</v>
      </c>
      <c r="D48" s="45">
        <v>394</v>
      </c>
      <c r="E48" s="48">
        <v>368</v>
      </c>
      <c r="F48" s="47">
        <f>VLOOKUP(B48,[2]HÅP_konplangrp_2013!$A$6:$D$103,4,FALSE)</f>
        <v>55</v>
      </c>
      <c r="G48" s="39">
        <f t="shared" si="0"/>
        <v>817</v>
      </c>
      <c r="H48" s="42">
        <f t="shared" si="1"/>
        <v>1172</v>
      </c>
      <c r="I48" s="3"/>
    </row>
    <row r="49" spans="1:9" x14ac:dyDescent="0.2">
      <c r="A49" s="3"/>
      <c r="B49" s="32" t="s">
        <v>49</v>
      </c>
      <c r="C49" s="49">
        <f>VLOOKUP(B49,[1]Ark1!$A$5:$D$104,3,FALSE)</f>
        <v>994</v>
      </c>
      <c r="D49" s="45">
        <v>1740</v>
      </c>
      <c r="E49" s="48">
        <v>588</v>
      </c>
      <c r="F49" s="47">
        <f>VLOOKUP(B49,[2]HÅP_konplangrp_2013!$A$6:$D$103,4,FALSE)</f>
        <v>229</v>
      </c>
      <c r="G49" s="39">
        <f t="shared" si="0"/>
        <v>2557</v>
      </c>
      <c r="H49" s="42">
        <f t="shared" si="1"/>
        <v>3551</v>
      </c>
      <c r="I49" s="3"/>
    </row>
    <row r="50" spans="1:9" x14ac:dyDescent="0.2">
      <c r="A50" s="3"/>
      <c r="B50" s="32" t="s">
        <v>50</v>
      </c>
      <c r="C50" s="49">
        <f>VLOOKUP(B50,[1]Ark1!$A$5:$D$104,3,FALSE)</f>
        <v>1558</v>
      </c>
      <c r="D50" s="45">
        <v>2202</v>
      </c>
      <c r="E50" s="48">
        <v>1139</v>
      </c>
      <c r="F50" s="47">
        <f>VLOOKUP(B50,[2]HÅP_konplangrp_2013!$A$6:$D$103,4,FALSE)</f>
        <v>273</v>
      </c>
      <c r="G50" s="39">
        <f t="shared" si="0"/>
        <v>3614</v>
      </c>
      <c r="H50" s="42">
        <f t="shared" si="1"/>
        <v>5172</v>
      </c>
      <c r="I50" s="3"/>
    </row>
    <row r="51" spans="1:9" x14ac:dyDescent="0.2">
      <c r="A51" s="3"/>
      <c r="B51" s="32" t="s">
        <v>51</v>
      </c>
      <c r="C51" s="49">
        <f>VLOOKUP(B51,[1]Ark1!$A$5:$D$104,3,FALSE)</f>
        <v>1211</v>
      </c>
      <c r="D51" s="45">
        <v>1930</v>
      </c>
      <c r="E51" s="48">
        <v>951</v>
      </c>
      <c r="F51" s="47">
        <f>VLOOKUP(B51,[2]HÅP_konplangrp_2013!$A$6:$D$103,4,FALSE)</f>
        <v>234</v>
      </c>
      <c r="G51" s="39">
        <f t="shared" si="0"/>
        <v>3115</v>
      </c>
      <c r="H51" s="42">
        <f t="shared" si="1"/>
        <v>4326</v>
      </c>
      <c r="I51" s="3"/>
    </row>
    <row r="52" spans="1:9" x14ac:dyDescent="0.2">
      <c r="A52" s="3"/>
      <c r="B52" s="32" t="s">
        <v>52</v>
      </c>
      <c r="C52" s="49">
        <f>VLOOKUP(B52,[1]Ark1!$A$5:$D$104,3,FALSE)</f>
        <v>800</v>
      </c>
      <c r="D52" s="45">
        <v>1192</v>
      </c>
      <c r="E52" s="48">
        <v>689</v>
      </c>
      <c r="F52" s="47">
        <f>VLOOKUP(B52,[2]HÅP_konplangrp_2013!$A$6:$D$103,4,FALSE)</f>
        <v>187</v>
      </c>
      <c r="G52" s="39">
        <f t="shared" si="0"/>
        <v>2068</v>
      </c>
      <c r="H52" s="42">
        <f t="shared" si="1"/>
        <v>2868</v>
      </c>
      <c r="I52" s="3"/>
    </row>
    <row r="53" spans="1:9" x14ac:dyDescent="0.2">
      <c r="A53" s="3"/>
      <c r="B53" s="32" t="s">
        <v>53</v>
      </c>
      <c r="C53" s="49">
        <f>VLOOKUP(B53,[1]Ark1!$A$5:$D$104,3,FALSE)</f>
        <v>830</v>
      </c>
      <c r="D53" s="45">
        <v>1172</v>
      </c>
      <c r="E53" s="48">
        <v>569</v>
      </c>
      <c r="F53" s="47">
        <f>VLOOKUP(B53,[2]HÅP_konplangrp_2013!$A$6:$D$103,4,FALSE)</f>
        <v>148</v>
      </c>
      <c r="G53" s="39">
        <f t="shared" si="0"/>
        <v>1889</v>
      </c>
      <c r="H53" s="42">
        <f t="shared" si="1"/>
        <v>2719</v>
      </c>
      <c r="I53" s="3"/>
    </row>
    <row r="54" spans="1:9" x14ac:dyDescent="0.2">
      <c r="A54" s="3"/>
      <c r="B54" s="32" t="s">
        <v>54</v>
      </c>
      <c r="C54" s="49">
        <f>VLOOKUP(B54,[1]Ark1!$A$5:$D$104,3,FALSE)</f>
        <v>621</v>
      </c>
      <c r="D54" s="45">
        <v>732</v>
      </c>
      <c r="E54" s="48">
        <v>560</v>
      </c>
      <c r="F54" s="47">
        <f>VLOOKUP(B54,[2]HÅP_konplangrp_2013!$A$6:$D$103,4,FALSE)</f>
        <v>123</v>
      </c>
      <c r="G54" s="39">
        <f t="shared" si="0"/>
        <v>1415</v>
      </c>
      <c r="H54" s="42">
        <f t="shared" si="1"/>
        <v>2036</v>
      </c>
      <c r="I54" s="3"/>
    </row>
    <row r="55" spans="1:9" x14ac:dyDescent="0.2">
      <c r="A55" s="3"/>
      <c r="B55" s="32" t="s">
        <v>55</v>
      </c>
      <c r="C55" s="49">
        <f>VLOOKUP(B55,[1]Ark1!$A$5:$D$104,3,FALSE)</f>
        <v>873</v>
      </c>
      <c r="D55" s="45">
        <v>1032</v>
      </c>
      <c r="E55" s="48">
        <v>577</v>
      </c>
      <c r="F55" s="47">
        <f>VLOOKUP(B55,[2]HÅP_konplangrp_2013!$A$6:$D$103,4,FALSE)</f>
        <v>170</v>
      </c>
      <c r="G55" s="39">
        <f t="shared" si="0"/>
        <v>1779</v>
      </c>
      <c r="H55" s="42">
        <f t="shared" si="1"/>
        <v>2652</v>
      </c>
      <c r="I55" s="3"/>
    </row>
    <row r="56" spans="1:9" x14ac:dyDescent="0.2">
      <c r="A56" s="3"/>
      <c r="B56" s="32" t="s">
        <v>56</v>
      </c>
      <c r="C56" s="49">
        <f>VLOOKUP(B56,[1]Ark1!$A$5:$D$104,3,FALSE)</f>
        <v>1076</v>
      </c>
      <c r="D56" s="45">
        <v>1046</v>
      </c>
      <c r="E56" s="48">
        <v>804</v>
      </c>
      <c r="F56" s="47">
        <f>VLOOKUP(B56,[2]HÅP_konplangrp_2013!$A$6:$D$103,4,FALSE)</f>
        <v>123</v>
      </c>
      <c r="G56" s="39">
        <f t="shared" si="0"/>
        <v>1973</v>
      </c>
      <c r="H56" s="42">
        <f t="shared" si="1"/>
        <v>3049</v>
      </c>
      <c r="I56" s="3"/>
    </row>
    <row r="57" spans="1:9" x14ac:dyDescent="0.2">
      <c r="A57" s="3"/>
      <c r="B57" s="32" t="s">
        <v>57</v>
      </c>
      <c r="C57" s="49">
        <f>VLOOKUP(B57,[1]Ark1!$A$5:$D$104,3,FALSE)</f>
        <v>537</v>
      </c>
      <c r="D57" s="45">
        <v>648</v>
      </c>
      <c r="E57" s="48">
        <v>379</v>
      </c>
      <c r="F57" s="47">
        <f>VLOOKUP(B57,[2]HÅP_konplangrp_2013!$A$6:$D$103,4,FALSE)</f>
        <v>129</v>
      </c>
      <c r="G57" s="39">
        <f t="shared" si="0"/>
        <v>1156</v>
      </c>
      <c r="H57" s="42">
        <f t="shared" si="1"/>
        <v>1693</v>
      </c>
      <c r="I57" s="3"/>
    </row>
    <row r="58" spans="1:9" x14ac:dyDescent="0.2">
      <c r="A58" s="3"/>
      <c r="B58" s="32" t="s">
        <v>58</v>
      </c>
      <c r="C58" s="49">
        <f>VLOOKUP(B58,[1]Ark1!$A$5:$D$104,3,FALSE)</f>
        <v>662</v>
      </c>
      <c r="D58" s="45">
        <v>666</v>
      </c>
      <c r="E58" s="48">
        <v>431</v>
      </c>
      <c r="F58" s="47">
        <f>VLOOKUP(B58,[2]HÅP_konplangrp_2013!$A$6:$D$103,4,FALSE)</f>
        <v>141</v>
      </c>
      <c r="G58" s="39">
        <f t="shared" si="0"/>
        <v>1238</v>
      </c>
      <c r="H58" s="42">
        <f t="shared" si="1"/>
        <v>1900</v>
      </c>
      <c r="I58" s="3"/>
    </row>
    <row r="59" spans="1:9" x14ac:dyDescent="0.2">
      <c r="A59" s="3"/>
      <c r="B59" s="32" t="s">
        <v>59</v>
      </c>
      <c r="C59" s="49">
        <f>VLOOKUP(B59,[1]Ark1!$A$5:$D$104,3,FALSE)</f>
        <v>4740</v>
      </c>
      <c r="D59" s="45">
        <v>7218</v>
      </c>
      <c r="E59" s="48">
        <v>2586</v>
      </c>
      <c r="F59" s="47">
        <f>VLOOKUP(B59,[2]HÅP_konplangrp_2013!$A$6:$D$103,4,FALSE)</f>
        <v>654</v>
      </c>
      <c r="G59" s="39">
        <f t="shared" si="0"/>
        <v>10458</v>
      </c>
      <c r="H59" s="42">
        <f t="shared" si="1"/>
        <v>15198</v>
      </c>
      <c r="I59" s="3"/>
    </row>
    <row r="60" spans="1:9" x14ac:dyDescent="0.2">
      <c r="A60" s="3"/>
      <c r="B60" s="32" t="s">
        <v>60</v>
      </c>
      <c r="C60" s="49">
        <f>VLOOKUP(B60,[1]Ark1!$A$5:$D$104,3,FALSE)</f>
        <v>1322</v>
      </c>
      <c r="D60" s="45">
        <v>1671</v>
      </c>
      <c r="E60" s="48">
        <v>742</v>
      </c>
      <c r="F60" s="47">
        <f>VLOOKUP(B60,[2]HÅP_konplangrp_2013!$A$6:$D$103,4,FALSE)</f>
        <v>190</v>
      </c>
      <c r="G60" s="39">
        <f t="shared" si="0"/>
        <v>2603</v>
      </c>
      <c r="H60" s="42">
        <f t="shared" si="1"/>
        <v>3925</v>
      </c>
      <c r="I60" s="3"/>
    </row>
    <row r="61" spans="1:9" x14ac:dyDescent="0.2">
      <c r="A61" s="3"/>
      <c r="B61" s="32" t="s">
        <v>61</v>
      </c>
      <c r="C61" s="49">
        <f>VLOOKUP(B61,[1]Ark1!$A$5:$D$104,3,FALSE)</f>
        <v>614</v>
      </c>
      <c r="D61" s="45">
        <v>762</v>
      </c>
      <c r="E61" s="48">
        <v>502</v>
      </c>
      <c r="F61" s="47">
        <f>VLOOKUP(B61,[2]HÅP_konplangrp_2013!$A$6:$D$103,4,FALSE)</f>
        <v>112</v>
      </c>
      <c r="G61" s="39">
        <f t="shared" si="0"/>
        <v>1376</v>
      </c>
      <c r="H61" s="42">
        <f t="shared" si="1"/>
        <v>1990</v>
      </c>
      <c r="I61" s="3"/>
    </row>
    <row r="62" spans="1:9" x14ac:dyDescent="0.2">
      <c r="A62" s="3"/>
      <c r="B62" s="32" t="s">
        <v>62</v>
      </c>
      <c r="C62" s="49">
        <f>VLOOKUP(B62,[1]Ark1!$A$5:$D$104,3,FALSE)</f>
        <v>273</v>
      </c>
      <c r="D62" s="45">
        <v>330</v>
      </c>
      <c r="E62" s="48">
        <v>176</v>
      </c>
      <c r="F62" s="47">
        <f>VLOOKUP(B62,[2]HÅP_konplangrp_2013!$A$6:$D$103,4,FALSE)</f>
        <v>64</v>
      </c>
      <c r="G62" s="39">
        <f t="shared" si="0"/>
        <v>570</v>
      </c>
      <c r="H62" s="42">
        <f t="shared" si="1"/>
        <v>843</v>
      </c>
      <c r="I62" s="3"/>
    </row>
    <row r="63" spans="1:9" x14ac:dyDescent="0.2">
      <c r="A63" s="3"/>
      <c r="B63" s="32" t="s">
        <v>63</v>
      </c>
      <c r="C63" s="49">
        <f>VLOOKUP(B63,[1]Ark1!$A$5:$D$104,3,FALSE)</f>
        <v>104</v>
      </c>
      <c r="D63" s="45">
        <v>114</v>
      </c>
      <c r="E63" s="48">
        <v>89</v>
      </c>
      <c r="F63" s="47">
        <f>VLOOKUP(B63,[2]HÅP_konplangrp_2013!$A$6:$D$103,4,FALSE)</f>
        <v>14</v>
      </c>
      <c r="G63" s="39">
        <f t="shared" si="0"/>
        <v>217</v>
      </c>
      <c r="H63" s="42">
        <f t="shared" si="1"/>
        <v>321</v>
      </c>
      <c r="I63" s="3"/>
    </row>
    <row r="64" spans="1:9" x14ac:dyDescent="0.2">
      <c r="A64" s="3"/>
      <c r="B64" s="32" t="s">
        <v>64</v>
      </c>
      <c r="C64" s="49">
        <f>VLOOKUP(B64,[1]Ark1!$A$5:$D$104,3,FALSE)</f>
        <v>1090</v>
      </c>
      <c r="D64" s="45">
        <v>1638</v>
      </c>
      <c r="E64" s="48">
        <v>822</v>
      </c>
      <c r="F64" s="47">
        <f>VLOOKUP(B64,[2]HÅP_konplangrp_2013!$A$6:$D$103,4,FALSE)</f>
        <v>360</v>
      </c>
      <c r="G64" s="39">
        <f t="shared" si="0"/>
        <v>2820</v>
      </c>
      <c r="H64" s="42">
        <f t="shared" si="1"/>
        <v>3910</v>
      </c>
      <c r="I64" s="3"/>
    </row>
    <row r="65" spans="1:9" x14ac:dyDescent="0.2">
      <c r="A65" s="3"/>
      <c r="B65" s="32" t="s">
        <v>65</v>
      </c>
      <c r="C65" s="49">
        <f>VLOOKUP(B65,[1]Ark1!$A$5:$D$104,3,FALSE)</f>
        <v>413</v>
      </c>
      <c r="D65" s="45">
        <v>427</v>
      </c>
      <c r="E65" s="48">
        <v>367</v>
      </c>
      <c r="F65" s="47">
        <f>VLOOKUP(B65,[2]HÅP_konplangrp_2013!$A$6:$D$103,4,FALSE)</f>
        <v>108</v>
      </c>
      <c r="G65" s="39">
        <f t="shared" si="0"/>
        <v>902</v>
      </c>
      <c r="H65" s="42">
        <f t="shared" si="1"/>
        <v>1315</v>
      </c>
      <c r="I65" s="3"/>
    </row>
    <row r="66" spans="1:9" x14ac:dyDescent="0.2">
      <c r="A66" s="3"/>
      <c r="B66" s="32" t="s">
        <v>66</v>
      </c>
      <c r="C66" s="49">
        <f>VLOOKUP(B66,[1]Ark1!$A$5:$D$104,3,FALSE)</f>
        <v>1272</v>
      </c>
      <c r="D66" s="45">
        <v>2157</v>
      </c>
      <c r="E66" s="48">
        <v>982</v>
      </c>
      <c r="F66" s="47">
        <f>VLOOKUP(B66,[2]HÅP_konplangrp_2013!$A$6:$D$103,4,FALSE)</f>
        <v>364</v>
      </c>
      <c r="G66" s="39">
        <f t="shared" si="0"/>
        <v>3503</v>
      </c>
      <c r="H66" s="42">
        <f t="shared" si="1"/>
        <v>4775</v>
      </c>
      <c r="I66" s="3"/>
    </row>
    <row r="67" spans="1:9" x14ac:dyDescent="0.2">
      <c r="A67" s="3"/>
      <c r="B67" s="32" t="s">
        <v>67</v>
      </c>
      <c r="C67" s="49">
        <f>VLOOKUP(B67,[1]Ark1!$A$5:$D$104,3,FALSE)</f>
        <v>812</v>
      </c>
      <c r="D67" s="45">
        <v>1044</v>
      </c>
      <c r="E67" s="48">
        <v>553</v>
      </c>
      <c r="F67" s="47">
        <f>VLOOKUP(B67,[2]HÅP_konplangrp_2013!$A$6:$D$103,4,FALSE)</f>
        <v>114</v>
      </c>
      <c r="G67" s="39">
        <f t="shared" si="0"/>
        <v>1711</v>
      </c>
      <c r="H67" s="42">
        <f t="shared" si="1"/>
        <v>2523</v>
      </c>
      <c r="I67" s="3"/>
    </row>
    <row r="68" spans="1:9" x14ac:dyDescent="0.2">
      <c r="A68" s="3"/>
      <c r="B68" s="32" t="s">
        <v>68</v>
      </c>
      <c r="C68" s="49">
        <f>VLOOKUP(B68,[1]Ark1!$A$5:$D$104,3,FALSE)</f>
        <v>2205</v>
      </c>
      <c r="D68" s="45">
        <v>3531</v>
      </c>
      <c r="E68" s="48">
        <v>1465</v>
      </c>
      <c r="F68" s="47">
        <f>VLOOKUP(B68,[2]HÅP_konplangrp_2013!$A$6:$D$103,4,FALSE)</f>
        <v>305</v>
      </c>
      <c r="G68" s="39">
        <f t="shared" si="0"/>
        <v>5301</v>
      </c>
      <c r="H68" s="42">
        <f t="shared" si="1"/>
        <v>7506</v>
      </c>
      <c r="I68" s="3"/>
    </row>
    <row r="69" spans="1:9" x14ac:dyDescent="0.2">
      <c r="A69" s="3"/>
      <c r="B69" s="32" t="s">
        <v>69</v>
      </c>
      <c r="C69" s="49">
        <f>VLOOKUP(B69,[1]Ark1!$A$5:$D$104,3,FALSE)</f>
        <v>48</v>
      </c>
      <c r="D69" s="45">
        <v>47</v>
      </c>
      <c r="E69" s="48">
        <v>38</v>
      </c>
      <c r="F69" s="47">
        <f>VLOOKUP(B69,[2]HÅP_konplangrp_2013!$A$6:$D$103,4,FALSE)</f>
        <v>10</v>
      </c>
      <c r="G69" s="39">
        <f t="shared" si="0"/>
        <v>95</v>
      </c>
      <c r="H69" s="42">
        <f t="shared" si="1"/>
        <v>143</v>
      </c>
      <c r="I69" s="3"/>
    </row>
    <row r="70" spans="1:9" x14ac:dyDescent="0.2">
      <c r="A70" s="3"/>
      <c r="B70" s="32" t="s">
        <v>70</v>
      </c>
      <c r="C70" s="49">
        <f>VLOOKUP(B70,[1]Ark1!$A$5:$D$104,3,FALSE)</f>
        <v>759</v>
      </c>
      <c r="D70" s="45">
        <v>1075</v>
      </c>
      <c r="E70" s="48">
        <v>772</v>
      </c>
      <c r="F70" s="47">
        <f>VLOOKUP(B70,[2]HÅP_konplangrp_2013!$A$6:$D$103,4,FALSE)</f>
        <v>179</v>
      </c>
      <c r="G70" s="39">
        <f t="shared" si="0"/>
        <v>2026</v>
      </c>
      <c r="H70" s="42">
        <f t="shared" si="1"/>
        <v>2785</v>
      </c>
      <c r="I70" s="3"/>
    </row>
    <row r="71" spans="1:9" x14ac:dyDescent="0.2">
      <c r="A71" s="3"/>
      <c r="B71" s="32" t="s">
        <v>71</v>
      </c>
      <c r="C71" s="49">
        <f>VLOOKUP(B71,[1]Ark1!$A$5:$D$104,3,FALSE)</f>
        <v>747</v>
      </c>
      <c r="D71" s="45">
        <v>930</v>
      </c>
      <c r="E71" s="48">
        <v>595</v>
      </c>
      <c r="F71" s="47">
        <f>VLOOKUP(B71,[2]HÅP_konplangrp_2013!$A$6:$D$103,4,FALSE)</f>
        <v>162</v>
      </c>
      <c r="G71" s="39">
        <f t="shared" si="0"/>
        <v>1687</v>
      </c>
      <c r="H71" s="42">
        <f t="shared" si="1"/>
        <v>2434</v>
      </c>
      <c r="I71" s="3"/>
    </row>
    <row r="72" spans="1:9" x14ac:dyDescent="0.2">
      <c r="A72" s="3"/>
      <c r="B72" s="32" t="s">
        <v>72</v>
      </c>
      <c r="C72" s="49">
        <f>VLOOKUP(B72,[1]Ark1!$A$5:$D$104,3,FALSE)</f>
        <v>1172</v>
      </c>
      <c r="D72" s="45">
        <v>1458</v>
      </c>
      <c r="E72" s="48">
        <v>794</v>
      </c>
      <c r="F72" s="47">
        <f>VLOOKUP(B72,[2]HÅP_konplangrp_2013!$A$6:$D$103,4,FALSE)</f>
        <v>304</v>
      </c>
      <c r="G72" s="39">
        <f t="shared" ref="G72:G103" si="2">D72+E72+F72</f>
        <v>2556</v>
      </c>
      <c r="H72" s="42">
        <f t="shared" si="1"/>
        <v>3728</v>
      </c>
      <c r="I72" s="3"/>
    </row>
    <row r="73" spans="1:9" x14ac:dyDescent="0.2">
      <c r="A73" s="3"/>
      <c r="B73" s="32" t="s">
        <v>73</v>
      </c>
      <c r="C73" s="49">
        <f>VLOOKUP(B73,[1]Ark1!$A$5:$D$104,3,FALSE)</f>
        <v>1048</v>
      </c>
      <c r="D73" s="45">
        <v>1886</v>
      </c>
      <c r="E73" s="48">
        <v>750</v>
      </c>
      <c r="F73" s="47">
        <f>VLOOKUP(B73,[2]HÅP_konplangrp_2013!$A$6:$D$103,4,FALSE)</f>
        <v>235</v>
      </c>
      <c r="G73" s="39">
        <f t="shared" si="2"/>
        <v>2871</v>
      </c>
      <c r="H73" s="42">
        <f t="shared" ref="H73:H104" si="3">C73+G73</f>
        <v>3919</v>
      </c>
      <c r="I73" s="3"/>
    </row>
    <row r="74" spans="1:9" x14ac:dyDescent="0.2">
      <c r="A74" s="3"/>
      <c r="B74" s="32" t="s">
        <v>74</v>
      </c>
      <c r="C74" s="49">
        <f>VLOOKUP(B74,[1]Ark1!$A$5:$D$104,3,FALSE)</f>
        <v>1604</v>
      </c>
      <c r="D74" s="45">
        <v>2467</v>
      </c>
      <c r="E74" s="48">
        <v>1282</v>
      </c>
      <c r="F74" s="47">
        <f>VLOOKUP(B74,[2]HÅP_konplangrp_2013!$A$6:$D$103,4,FALSE)</f>
        <v>609</v>
      </c>
      <c r="G74" s="39">
        <f t="shared" si="2"/>
        <v>4358</v>
      </c>
      <c r="H74" s="42">
        <f t="shared" si="3"/>
        <v>5962</v>
      </c>
      <c r="I74" s="3"/>
    </row>
    <row r="75" spans="1:9" x14ac:dyDescent="0.2">
      <c r="A75" s="3"/>
      <c r="B75" s="32" t="s">
        <v>75</v>
      </c>
      <c r="C75" s="49">
        <f>VLOOKUP(B75,[1]Ark1!$A$5:$D$104,3,FALSE)</f>
        <v>1656</v>
      </c>
      <c r="D75" s="45">
        <v>2226</v>
      </c>
      <c r="E75" s="48">
        <v>1286</v>
      </c>
      <c r="F75" s="47">
        <f>VLOOKUP(B75,[2]HÅP_konplangrp_2013!$A$6:$D$103,4,FALSE)</f>
        <v>315</v>
      </c>
      <c r="G75" s="39">
        <f t="shared" si="2"/>
        <v>3827</v>
      </c>
      <c r="H75" s="42">
        <f t="shared" si="3"/>
        <v>5483</v>
      </c>
      <c r="I75" s="3"/>
    </row>
    <row r="76" spans="1:9" x14ac:dyDescent="0.2">
      <c r="A76" s="3"/>
      <c r="B76" s="32" t="s">
        <v>76</v>
      </c>
      <c r="C76" s="49">
        <f>VLOOKUP(B76,[1]Ark1!$A$5:$D$104,3,FALSE)</f>
        <v>1961</v>
      </c>
      <c r="D76" s="45">
        <v>2670</v>
      </c>
      <c r="E76" s="48">
        <v>1513</v>
      </c>
      <c r="F76" s="47">
        <f>VLOOKUP(B76,[2]HÅP_konplangrp_2013!$A$6:$D$103,4,FALSE)</f>
        <v>360</v>
      </c>
      <c r="G76" s="39">
        <f t="shared" si="2"/>
        <v>4543</v>
      </c>
      <c r="H76" s="42">
        <f t="shared" si="3"/>
        <v>6504</v>
      </c>
      <c r="I76" s="3"/>
    </row>
    <row r="77" spans="1:9" x14ac:dyDescent="0.2">
      <c r="A77" s="3"/>
      <c r="B77" s="32" t="s">
        <v>77</v>
      </c>
      <c r="C77" s="49">
        <f>VLOOKUP(B77,[1]Ark1!$A$5:$D$104,3,FALSE)</f>
        <v>949</v>
      </c>
      <c r="D77" s="45">
        <v>1199</v>
      </c>
      <c r="E77" s="51">
        <v>864</v>
      </c>
      <c r="F77" s="47">
        <f>VLOOKUP(B77,[2]HÅP_konplangrp_2013!$A$6:$D$103,4,FALSE)</f>
        <v>218</v>
      </c>
      <c r="G77" s="39">
        <f t="shared" si="2"/>
        <v>2281</v>
      </c>
      <c r="H77" s="42">
        <f t="shared" si="3"/>
        <v>3230</v>
      </c>
      <c r="I77" s="3"/>
    </row>
    <row r="78" spans="1:9" x14ac:dyDescent="0.2">
      <c r="A78" s="3"/>
      <c r="B78" s="32" t="s">
        <v>78</v>
      </c>
      <c r="C78" s="49">
        <f>VLOOKUP(B78,[1]Ark1!$A$5:$D$104,3,FALSE)</f>
        <v>361</v>
      </c>
      <c r="D78" s="45">
        <v>292</v>
      </c>
      <c r="E78" s="48">
        <v>308</v>
      </c>
      <c r="F78" s="47">
        <f>VLOOKUP(B78,[2]HÅP_konplangrp_2013!$A$6:$D$103,4,FALSE)</f>
        <v>121</v>
      </c>
      <c r="G78" s="39">
        <f t="shared" si="2"/>
        <v>721</v>
      </c>
      <c r="H78" s="42">
        <f t="shared" si="3"/>
        <v>1082</v>
      </c>
      <c r="I78" s="3"/>
    </row>
    <row r="79" spans="1:9" x14ac:dyDescent="0.2">
      <c r="A79" s="3"/>
      <c r="B79" s="32" t="s">
        <v>79</v>
      </c>
      <c r="C79" s="49">
        <f>VLOOKUP(B79,[1]Ark1!$A$5:$D$104,3,FALSE)</f>
        <v>443</v>
      </c>
      <c r="D79" s="45">
        <v>537</v>
      </c>
      <c r="E79" s="48">
        <v>322</v>
      </c>
      <c r="F79" s="47">
        <f>VLOOKUP(B79,[2]HÅP_konplangrp_2013!$A$6:$D$103,4,FALSE)</f>
        <v>86</v>
      </c>
      <c r="G79" s="39">
        <f t="shared" si="2"/>
        <v>945</v>
      </c>
      <c r="H79" s="42">
        <f t="shared" si="3"/>
        <v>1388</v>
      </c>
      <c r="I79" s="3"/>
    </row>
    <row r="80" spans="1:9" x14ac:dyDescent="0.2">
      <c r="A80" s="3"/>
      <c r="B80" s="32" t="s">
        <v>80</v>
      </c>
      <c r="C80" s="49">
        <f>VLOOKUP(B80,[1]Ark1!$A$5:$D$104,3,FALSE)</f>
        <v>717</v>
      </c>
      <c r="D80" s="45">
        <v>917</v>
      </c>
      <c r="E80" s="48">
        <v>703</v>
      </c>
      <c r="F80" s="47">
        <f>VLOOKUP(B80,[2]HÅP_konplangrp_2013!$A$6:$D$103,4,FALSE)</f>
        <v>206</v>
      </c>
      <c r="G80" s="39">
        <f t="shared" si="2"/>
        <v>1826</v>
      </c>
      <c r="H80" s="42">
        <f t="shared" si="3"/>
        <v>2543</v>
      </c>
      <c r="I80" s="3"/>
    </row>
    <row r="81" spans="1:9" x14ac:dyDescent="0.2">
      <c r="A81" s="3"/>
      <c r="B81" s="32" t="s">
        <v>81</v>
      </c>
      <c r="C81" s="49">
        <f>VLOOKUP(B81,[1]Ark1!$A$5:$D$104,3,FALSE)</f>
        <v>805</v>
      </c>
      <c r="D81" s="45">
        <v>1017</v>
      </c>
      <c r="E81" s="48">
        <v>627</v>
      </c>
      <c r="F81" s="47">
        <f>VLOOKUP(B81,[2]HÅP_konplangrp_2013!$A$6:$D$103,4,FALSE)</f>
        <v>191</v>
      </c>
      <c r="G81" s="39">
        <f t="shared" si="2"/>
        <v>1835</v>
      </c>
      <c r="H81" s="42">
        <f t="shared" si="3"/>
        <v>2640</v>
      </c>
      <c r="I81" s="3"/>
    </row>
    <row r="82" spans="1:9" x14ac:dyDescent="0.2">
      <c r="A82" s="3"/>
      <c r="B82" s="32" t="s">
        <v>82</v>
      </c>
      <c r="C82" s="49">
        <f>VLOOKUP(B82,[1]Ark1!$A$5:$D$104,3,FALSE)</f>
        <v>821</v>
      </c>
      <c r="D82" s="45">
        <v>675</v>
      </c>
      <c r="E82" s="48">
        <v>623</v>
      </c>
      <c r="F82" s="47">
        <f>VLOOKUP(B82,[2]HÅP_konplangrp_2013!$A$6:$D$103,4,FALSE)</f>
        <v>151</v>
      </c>
      <c r="G82" s="39">
        <f t="shared" si="2"/>
        <v>1449</v>
      </c>
      <c r="H82" s="42">
        <f t="shared" si="3"/>
        <v>2270</v>
      </c>
      <c r="I82" s="3"/>
    </row>
    <row r="83" spans="1:9" x14ac:dyDescent="0.2">
      <c r="A83" s="3"/>
      <c r="B83" s="32" t="s">
        <v>83</v>
      </c>
      <c r="C83" s="49">
        <f>VLOOKUP(B83,[1]Ark1!$A$5:$D$104,3,FALSE)</f>
        <v>343</v>
      </c>
      <c r="D83" s="45">
        <v>403</v>
      </c>
      <c r="E83" s="48">
        <v>318</v>
      </c>
      <c r="F83" s="47">
        <f>VLOOKUP(B83,[2]HÅP_konplangrp_2013!$A$6:$D$103,4,FALSE)</f>
        <v>75</v>
      </c>
      <c r="G83" s="39">
        <f t="shared" si="2"/>
        <v>796</v>
      </c>
      <c r="H83" s="42">
        <f t="shared" si="3"/>
        <v>1139</v>
      </c>
      <c r="I83" s="3"/>
    </row>
    <row r="84" spans="1:9" x14ac:dyDescent="0.2">
      <c r="A84" s="3"/>
      <c r="B84" s="32" t="s">
        <v>84</v>
      </c>
      <c r="C84" s="49">
        <f>VLOOKUP(B84,[1]Ark1!$A$5:$D$104,3,FALSE)</f>
        <v>2070</v>
      </c>
      <c r="D84" s="45">
        <v>2944</v>
      </c>
      <c r="E84" s="48">
        <v>1597</v>
      </c>
      <c r="F84" s="47">
        <f>VLOOKUP(B84,[2]HÅP_konplangrp_2013!$A$6:$D$103,4,FALSE)</f>
        <v>348</v>
      </c>
      <c r="G84" s="39">
        <f t="shared" si="2"/>
        <v>4889</v>
      </c>
      <c r="H84" s="42">
        <f t="shared" si="3"/>
        <v>6959</v>
      </c>
      <c r="I84" s="3"/>
    </row>
    <row r="85" spans="1:9" x14ac:dyDescent="0.2">
      <c r="A85" s="3"/>
      <c r="B85" s="32" t="s">
        <v>85</v>
      </c>
      <c r="C85" s="49">
        <f>VLOOKUP(B85,[1]Ark1!$A$5:$D$104,3,FALSE)</f>
        <v>1657</v>
      </c>
      <c r="D85" s="45">
        <v>2195</v>
      </c>
      <c r="E85" s="48">
        <v>1317</v>
      </c>
      <c r="F85" s="47">
        <f>VLOOKUP(B85,[2]HÅP_konplangrp_2013!$A$6:$D$103,4,FALSE)</f>
        <v>335</v>
      </c>
      <c r="G85" s="39">
        <f t="shared" si="2"/>
        <v>3847</v>
      </c>
      <c r="H85" s="42">
        <f t="shared" si="3"/>
        <v>5504</v>
      </c>
      <c r="I85" s="3"/>
    </row>
    <row r="86" spans="1:9" x14ac:dyDescent="0.2">
      <c r="A86" s="3"/>
      <c r="B86" s="32" t="s">
        <v>86</v>
      </c>
      <c r="C86" s="49">
        <f>VLOOKUP(B86,[1]Ark1!$A$5:$D$104,3,FALSE)</f>
        <v>73</v>
      </c>
      <c r="D86" s="45">
        <v>72</v>
      </c>
      <c r="E86" s="48">
        <v>60</v>
      </c>
      <c r="F86" s="47">
        <f>VLOOKUP(B86,[2]HÅP_konplangrp_2013!$A$6:$D$103,4,FALSE)</f>
        <v>27</v>
      </c>
      <c r="G86" s="39">
        <f t="shared" si="2"/>
        <v>159</v>
      </c>
      <c r="H86" s="42">
        <f t="shared" si="3"/>
        <v>232</v>
      </c>
      <c r="I86" s="3"/>
    </row>
    <row r="87" spans="1:9" x14ac:dyDescent="0.2">
      <c r="A87" s="3"/>
      <c r="B87" s="32" t="s">
        <v>87</v>
      </c>
      <c r="C87" s="49">
        <f>VLOOKUP(B87,[1]Ark1!$A$5:$D$104,3,FALSE)</f>
        <v>837</v>
      </c>
      <c r="D87" s="45">
        <v>773</v>
      </c>
      <c r="E87" s="48">
        <v>833</v>
      </c>
      <c r="F87" s="47">
        <f>VLOOKUP(B87,[2]HÅP_konplangrp_2013!$A$6:$D$103,4,FALSE)</f>
        <v>190</v>
      </c>
      <c r="G87" s="39">
        <f t="shared" si="2"/>
        <v>1796</v>
      </c>
      <c r="H87" s="42">
        <f t="shared" si="3"/>
        <v>2633</v>
      </c>
      <c r="I87" s="3"/>
    </row>
    <row r="88" spans="1:9" x14ac:dyDescent="0.2">
      <c r="A88" s="3"/>
      <c r="B88" s="32" t="s">
        <v>88</v>
      </c>
      <c r="C88" s="49">
        <f>[1]Ark1!$C$103</f>
        <v>6823</v>
      </c>
      <c r="D88" s="45">
        <v>8996</v>
      </c>
      <c r="E88" s="48">
        <v>4100</v>
      </c>
      <c r="F88" s="47">
        <f>VLOOKUP(B88,[2]HÅP_konplangrp_2013!$A$6:$D$103,4,FALSE)</f>
        <v>1351</v>
      </c>
      <c r="G88" s="39">
        <f t="shared" si="2"/>
        <v>14447</v>
      </c>
      <c r="H88" s="42">
        <f t="shared" si="3"/>
        <v>21270</v>
      </c>
      <c r="I88" s="3"/>
    </row>
    <row r="89" spans="1:9" x14ac:dyDescent="0.2">
      <c r="A89" s="3"/>
      <c r="B89" s="32" t="s">
        <v>89</v>
      </c>
      <c r="C89" s="49">
        <f>VLOOKUP(B89,[1]Ark1!$A$5:$D$104,3,FALSE)</f>
        <v>829</v>
      </c>
      <c r="D89" s="45">
        <v>930</v>
      </c>
      <c r="E89" s="48">
        <v>641</v>
      </c>
      <c r="F89" s="47">
        <f>VLOOKUP(B89,[2]HÅP_konplangrp_2013!$A$6:$D$103,4,FALSE)</f>
        <v>129</v>
      </c>
      <c r="G89" s="39">
        <f t="shared" si="2"/>
        <v>1700</v>
      </c>
      <c r="H89" s="42">
        <f t="shared" si="3"/>
        <v>2529</v>
      </c>
      <c r="I89" s="3"/>
    </row>
    <row r="90" spans="1:9" x14ac:dyDescent="0.2">
      <c r="A90" s="3"/>
      <c r="B90" s="32" t="s">
        <v>90</v>
      </c>
      <c r="C90" s="49">
        <f>VLOOKUP(B90,[1]Ark1!$A$5:$D$104,3,FALSE)</f>
        <v>1025</v>
      </c>
      <c r="D90" s="45">
        <v>1010</v>
      </c>
      <c r="E90" s="48">
        <v>884</v>
      </c>
      <c r="F90" s="47">
        <f>VLOOKUP(B90,[2]HÅP_konplangrp_2013!$A$6:$D$103,4,FALSE)</f>
        <v>249</v>
      </c>
      <c r="G90" s="39">
        <f t="shared" si="2"/>
        <v>2143</v>
      </c>
      <c r="H90" s="42">
        <f t="shared" si="3"/>
        <v>3168</v>
      </c>
      <c r="I90" s="3"/>
    </row>
    <row r="91" spans="1:9" x14ac:dyDescent="0.2">
      <c r="A91" s="3"/>
      <c r="B91" s="32" t="s">
        <v>91</v>
      </c>
      <c r="C91" s="49">
        <f>VLOOKUP(B91,[1]Ark1!$A$5:$D$104,3,FALSE)</f>
        <v>702</v>
      </c>
      <c r="D91" s="45">
        <v>770</v>
      </c>
      <c r="E91" s="48">
        <v>707</v>
      </c>
      <c r="F91" s="47">
        <f>VLOOKUP(B91,[2]HÅP_konplangrp_2013!$A$6:$D$103,4,FALSE)</f>
        <v>185</v>
      </c>
      <c r="G91" s="39">
        <f>D91+E91+F91</f>
        <v>1662</v>
      </c>
      <c r="H91" s="42">
        <f>C91+G91</f>
        <v>2364</v>
      </c>
      <c r="I91" s="3"/>
    </row>
    <row r="92" spans="1:9" x14ac:dyDescent="0.2">
      <c r="A92" s="3"/>
      <c r="B92" s="32" t="s">
        <v>92</v>
      </c>
      <c r="C92" s="49">
        <f>VLOOKUP(B92,[1]Ark1!$A$5:$D$104,3,FALSE)</f>
        <v>388</v>
      </c>
      <c r="D92" s="45">
        <v>434</v>
      </c>
      <c r="E92" s="48">
        <v>300</v>
      </c>
      <c r="F92" s="47">
        <f>VLOOKUP(B92,[2]HÅP_konplangrp_2013!$A$6:$D$103,4,FALSE)</f>
        <v>114</v>
      </c>
      <c r="G92" s="39">
        <f t="shared" si="2"/>
        <v>848</v>
      </c>
      <c r="H92" s="42">
        <f t="shared" si="3"/>
        <v>1236</v>
      </c>
      <c r="I92" s="3"/>
    </row>
    <row r="93" spans="1:9" x14ac:dyDescent="0.2">
      <c r="A93" s="3"/>
      <c r="B93" s="32" t="s">
        <v>93</v>
      </c>
      <c r="C93" s="49">
        <f>VLOOKUP(B93,[1]Ark1!$A$5:$D$104,3,FALSE)</f>
        <v>817</v>
      </c>
      <c r="D93" s="45">
        <v>1059</v>
      </c>
      <c r="E93" s="48">
        <v>713</v>
      </c>
      <c r="F93" s="47">
        <f>VLOOKUP(B93,[2]HÅP_konplangrp_2013!$A$6:$D$103,4,FALSE)</f>
        <v>239</v>
      </c>
      <c r="G93" s="39">
        <f t="shared" si="2"/>
        <v>2011</v>
      </c>
      <c r="H93" s="42">
        <f t="shared" si="3"/>
        <v>2828</v>
      </c>
      <c r="I93" s="3"/>
    </row>
    <row r="94" spans="1:9" x14ac:dyDescent="0.2">
      <c r="A94" s="3"/>
      <c r="B94" s="32" t="s">
        <v>94</v>
      </c>
      <c r="C94" s="49">
        <f>VLOOKUP(B94,[1]Ark1!$A$5:$D$104,3,FALSE)</f>
        <v>705</v>
      </c>
      <c r="D94" s="45">
        <v>879</v>
      </c>
      <c r="E94" s="48">
        <v>711</v>
      </c>
      <c r="F94" s="47">
        <f>VLOOKUP(B94,[2]HÅP_konplangrp_2013!$A$6:$D$103,4,FALSE)</f>
        <v>240</v>
      </c>
      <c r="G94" s="39">
        <f t="shared" si="2"/>
        <v>1830</v>
      </c>
      <c r="H94" s="42">
        <f t="shared" si="3"/>
        <v>2535</v>
      </c>
      <c r="I94" s="3"/>
    </row>
    <row r="95" spans="1:9" x14ac:dyDescent="0.2">
      <c r="A95" s="3"/>
      <c r="B95" s="32" t="s">
        <v>95</v>
      </c>
      <c r="C95" s="49">
        <f>VLOOKUP(B95,[1]Ark1!$A$5:$D$104,3,FALSE)</f>
        <v>1601</v>
      </c>
      <c r="D95" s="45">
        <v>2319</v>
      </c>
      <c r="E95" s="48">
        <v>1372</v>
      </c>
      <c r="F95" s="47">
        <f>VLOOKUP(B95,[2]HÅP_konplangrp_2013!$A$6:$D$103,4,FALSE)</f>
        <v>413</v>
      </c>
      <c r="G95" s="39">
        <f t="shared" si="2"/>
        <v>4104</v>
      </c>
      <c r="H95" s="42">
        <f t="shared" si="3"/>
        <v>5705</v>
      </c>
      <c r="I95" s="3"/>
    </row>
    <row r="96" spans="1:9" x14ac:dyDescent="0.2">
      <c r="A96" s="3"/>
      <c r="B96" s="32" t="s">
        <v>132</v>
      </c>
      <c r="C96" s="49">
        <f>VLOOKUP(B96,[1]Ark1!$A$5:$D$104,3,FALSE)</f>
        <v>700</v>
      </c>
      <c r="D96" s="45">
        <v>943</v>
      </c>
      <c r="E96" s="48">
        <v>538</v>
      </c>
      <c r="F96" s="47">
        <f>[2]HÅP_konplangrp_2013!$D$95</f>
        <v>138</v>
      </c>
      <c r="G96" s="39">
        <f t="shared" si="2"/>
        <v>1619</v>
      </c>
      <c r="H96" s="42">
        <f t="shared" si="3"/>
        <v>2319</v>
      </c>
      <c r="I96" s="3"/>
    </row>
    <row r="97" spans="1:15" x14ac:dyDescent="0.2">
      <c r="A97" s="3"/>
      <c r="B97" s="32" t="s">
        <v>96</v>
      </c>
      <c r="C97" s="49">
        <f>VLOOKUP(B97,[1]Ark1!$A$5:$D$104,3,FALSE)</f>
        <v>1259</v>
      </c>
      <c r="D97" s="45">
        <v>1347</v>
      </c>
      <c r="E97" s="48">
        <v>914</v>
      </c>
      <c r="F97" s="47">
        <f>VLOOKUP(B97,[2]HÅP_konplangrp_2013!$A$6:$D$103,4,FALSE)</f>
        <v>254</v>
      </c>
      <c r="G97" s="39">
        <f t="shared" si="2"/>
        <v>2515</v>
      </c>
      <c r="H97" s="42">
        <f t="shared" si="3"/>
        <v>3774</v>
      </c>
      <c r="I97" s="3"/>
    </row>
    <row r="98" spans="1:15" x14ac:dyDescent="0.2">
      <c r="A98" s="3"/>
      <c r="B98" s="32" t="s">
        <v>97</v>
      </c>
      <c r="C98" s="49">
        <f>VLOOKUP(B98,[1]Ark1!$A$5:$D$104,3,FALSE)</f>
        <v>712</v>
      </c>
      <c r="D98" s="45">
        <v>861</v>
      </c>
      <c r="E98" s="48">
        <v>527</v>
      </c>
      <c r="F98" s="47">
        <f>VLOOKUP(B98,[2]HÅP_konplangrp_2013!$A$6:$D$103,4,FALSE)</f>
        <v>138</v>
      </c>
      <c r="G98" s="39">
        <f>D98+E98+F98</f>
        <v>1526</v>
      </c>
      <c r="H98" s="42">
        <f t="shared" si="3"/>
        <v>2238</v>
      </c>
      <c r="I98" s="3"/>
    </row>
    <row r="99" spans="1:15" x14ac:dyDescent="0.2">
      <c r="A99" s="3"/>
      <c r="B99" s="32" t="s">
        <v>98</v>
      </c>
      <c r="C99" s="49">
        <f>VLOOKUP(B99,[1]Ark1!$A$5:$D$104,3,FALSE)</f>
        <v>53</v>
      </c>
      <c r="D99" s="45">
        <v>18</v>
      </c>
      <c r="E99" s="48">
        <v>22</v>
      </c>
      <c r="F99" s="47">
        <f>VLOOKUP(B99,[2]HÅP_konplangrp_2013!$A$6:$D$103,4,FALSE)</f>
        <v>6</v>
      </c>
      <c r="G99" s="39">
        <f t="shared" si="2"/>
        <v>46</v>
      </c>
      <c r="H99" s="42">
        <f t="shared" si="3"/>
        <v>99</v>
      </c>
      <c r="I99" s="3"/>
    </row>
    <row r="100" spans="1:15" x14ac:dyDescent="0.2">
      <c r="A100" s="3"/>
      <c r="B100" s="32" t="s">
        <v>99</v>
      </c>
      <c r="C100" s="49">
        <f>VLOOKUP(B100,[1]Ark1!$A$5:$D$104,3,FALSE)</f>
        <v>484</v>
      </c>
      <c r="D100" s="45">
        <v>446</v>
      </c>
      <c r="E100" s="48">
        <v>409</v>
      </c>
      <c r="F100" s="47">
        <f>VLOOKUP(B100,[2]HÅP_konplangrp_2013!$A$6:$D$103,4,FALSE)</f>
        <v>112</v>
      </c>
      <c r="G100" s="39">
        <f t="shared" si="2"/>
        <v>967</v>
      </c>
      <c r="H100" s="42">
        <f t="shared" si="3"/>
        <v>1451</v>
      </c>
      <c r="I100" s="3"/>
    </row>
    <row r="101" spans="1:15" x14ac:dyDescent="0.2">
      <c r="A101" s="3"/>
      <c r="B101" s="32" t="s">
        <v>100</v>
      </c>
      <c r="C101" s="49">
        <f>VLOOKUP(B101,[1]Ark1!$A$5:$D$104,3,FALSE)</f>
        <v>906</v>
      </c>
      <c r="D101" s="45">
        <v>994</v>
      </c>
      <c r="E101" s="48">
        <v>613</v>
      </c>
      <c r="F101" s="47">
        <f>VLOOKUP(B101,[2]HÅP_konplangrp_2013!$A$6:$D$103,4,FALSE)</f>
        <v>150</v>
      </c>
      <c r="G101" s="39">
        <f t="shared" si="2"/>
        <v>1757</v>
      </c>
      <c r="H101" s="42">
        <f t="shared" si="3"/>
        <v>2663</v>
      </c>
      <c r="I101" s="3"/>
    </row>
    <row r="102" spans="1:15" x14ac:dyDescent="0.2">
      <c r="A102" s="3"/>
      <c r="B102" s="32" t="s">
        <v>101</v>
      </c>
      <c r="C102" s="49">
        <f>VLOOKUP(B102,[1]Ark1!$A$5:$D$104,3,FALSE)</f>
        <v>750</v>
      </c>
      <c r="D102" s="45">
        <v>846</v>
      </c>
      <c r="E102" s="48">
        <v>565</v>
      </c>
      <c r="F102" s="47">
        <f>VLOOKUP(B102,[2]HÅP_konplangrp_2013!$A$6:$D$103,4,FALSE)</f>
        <v>117</v>
      </c>
      <c r="G102" s="39">
        <f t="shared" si="2"/>
        <v>1528</v>
      </c>
      <c r="H102" s="42">
        <f t="shared" si="3"/>
        <v>2278</v>
      </c>
      <c r="I102" s="3"/>
    </row>
    <row r="103" spans="1:15" x14ac:dyDescent="0.2">
      <c r="A103" s="3"/>
      <c r="B103" s="33" t="s">
        <v>102</v>
      </c>
      <c r="C103" s="49">
        <f>VLOOKUP(B103,[1]Ark1!$A$5:$D$104,3,FALSE)</f>
        <v>4619</v>
      </c>
      <c r="D103" s="45">
        <v>6471</v>
      </c>
      <c r="E103" s="48">
        <v>2652</v>
      </c>
      <c r="F103" s="47">
        <f>VLOOKUP(B103,[2]HÅP_konplangrp_2013!$A$6:$D$103,4,FALSE)</f>
        <v>415</v>
      </c>
      <c r="G103" s="39">
        <f t="shared" si="2"/>
        <v>9538</v>
      </c>
      <c r="H103" s="42">
        <f t="shared" si="3"/>
        <v>14157</v>
      </c>
      <c r="I103" s="3"/>
    </row>
    <row r="104" spans="1:15" x14ac:dyDescent="0.2">
      <c r="A104" s="3"/>
      <c r="B104" s="33" t="s">
        <v>103</v>
      </c>
      <c r="C104" s="49">
        <f>VLOOKUP(B104,[1]Ark1!$A$5:$D$104,3,FALSE)</f>
        <v>1399</v>
      </c>
      <c r="D104" s="45">
        <v>1632</v>
      </c>
      <c r="E104" s="48">
        <v>1024</v>
      </c>
      <c r="F104" s="47">
        <f>VLOOKUP(B104,[2]HÅP_konplangrp_2013!$A$6:$D$103,4,FALSE)</f>
        <v>248</v>
      </c>
      <c r="G104" s="39">
        <f>D104+E104+F104</f>
        <v>2904</v>
      </c>
      <c r="H104" s="42">
        <f t="shared" si="3"/>
        <v>4303</v>
      </c>
      <c r="I104" s="3"/>
    </row>
    <row r="105" spans="1:15" x14ac:dyDescent="0.2">
      <c r="A105" s="3"/>
      <c r="B105" s="33" t="s">
        <v>104</v>
      </c>
      <c r="C105" s="49">
        <f>VLOOKUP(B105,[1]Ark1!$A$5:$D$104,3,FALSE)</f>
        <v>1609</v>
      </c>
      <c r="D105" s="45" t="s">
        <v>124</v>
      </c>
      <c r="E105" s="48">
        <v>1287</v>
      </c>
      <c r="F105" s="30" t="s">
        <v>124</v>
      </c>
      <c r="G105" s="39" t="s">
        <v>125</v>
      </c>
      <c r="H105" s="42">
        <v>0</v>
      </c>
      <c r="I105" s="3"/>
    </row>
    <row r="106" spans="1:15" ht="13.5" thickBot="1" x14ac:dyDescent="0.25">
      <c r="A106" s="3"/>
      <c r="B106" s="34" t="s">
        <v>133</v>
      </c>
      <c r="C106" s="49">
        <f>VLOOKUP(B106,[1]Ark1!$A$5:$D$104,3,FALSE)</f>
        <v>89</v>
      </c>
      <c r="D106" s="30"/>
      <c r="E106" s="30"/>
      <c r="F106" s="30"/>
      <c r="G106" s="44"/>
      <c r="H106" s="43"/>
      <c r="I106" s="3"/>
      <c r="K106" s="3"/>
    </row>
    <row r="107" spans="1:15" s="5" customFormat="1" ht="98.25" customHeight="1" x14ac:dyDescent="0.2">
      <c r="A107" s="4"/>
      <c r="B107" s="23" t="s">
        <v>105</v>
      </c>
      <c r="C107" s="21" t="s">
        <v>135</v>
      </c>
      <c r="D107" s="21" t="s">
        <v>134</v>
      </c>
      <c r="E107" s="53" t="s">
        <v>136</v>
      </c>
      <c r="F107" s="21" t="s">
        <v>134</v>
      </c>
      <c r="G107" s="21"/>
      <c r="H107" s="40"/>
      <c r="I107" s="4"/>
      <c r="J107"/>
      <c r="K107" s="4"/>
    </row>
    <row r="108" spans="1:15" x14ac:dyDescent="0.2">
      <c r="A108" s="3"/>
      <c r="B108" s="23" t="s">
        <v>106</v>
      </c>
      <c r="C108" s="52">
        <v>41677</v>
      </c>
      <c r="D108" s="52">
        <v>41677</v>
      </c>
      <c r="E108" s="52">
        <v>41683</v>
      </c>
      <c r="F108" s="52">
        <v>41677</v>
      </c>
      <c r="G108" s="52">
        <v>41677</v>
      </c>
      <c r="H108" s="52">
        <v>41683</v>
      </c>
      <c r="I108" s="50"/>
      <c r="K108" s="3"/>
    </row>
    <row r="109" spans="1:15" x14ac:dyDescent="0.2">
      <c r="A109" s="3"/>
      <c r="B109" s="24"/>
      <c r="C109" s="25"/>
      <c r="D109" s="25"/>
      <c r="E109" s="25"/>
      <c r="F109" s="26"/>
      <c r="G109" s="25"/>
      <c r="H109" s="25"/>
      <c r="I109" s="27"/>
      <c r="J109" s="6"/>
      <c r="K109" s="2"/>
      <c r="L109" s="2"/>
      <c r="M109" s="3"/>
      <c r="O109" s="3"/>
    </row>
    <row r="110" spans="1:15" x14ac:dyDescent="0.2">
      <c r="A110" s="3"/>
      <c r="B110" s="8" t="s">
        <v>107</v>
      </c>
      <c r="C110" s="7" t="s">
        <v>127</v>
      </c>
      <c r="D110" s="2"/>
      <c r="E110" s="2"/>
      <c r="F110" s="2"/>
      <c r="G110" s="2"/>
      <c r="H110" s="2"/>
      <c r="I110" s="2"/>
      <c r="J110" s="2"/>
      <c r="K110" s="2"/>
      <c r="L110" s="2"/>
      <c r="M110" s="3"/>
      <c r="O110" s="3"/>
    </row>
    <row r="111" spans="1:15" x14ac:dyDescent="0.2">
      <c r="A111" s="3"/>
      <c r="B111" s="8"/>
      <c r="C111" s="7"/>
      <c r="D111" s="2"/>
      <c r="E111" s="2"/>
      <c r="F111" s="2"/>
      <c r="G111" s="14"/>
      <c r="H111" s="14"/>
      <c r="I111" s="14"/>
      <c r="J111" s="2"/>
      <c r="K111" s="2"/>
      <c r="L111" s="2"/>
      <c r="M111" s="3"/>
      <c r="O111" s="3"/>
    </row>
    <row r="112" spans="1:15" x14ac:dyDescent="0.2">
      <c r="A112" s="3"/>
      <c r="B112" s="9" t="s">
        <v>108</v>
      </c>
      <c r="C112" s="7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</row>
    <row r="113" spans="1:15" x14ac:dyDescent="0.2">
      <c r="A113" s="3"/>
      <c r="B113" s="9" t="s">
        <v>109</v>
      </c>
      <c r="C113" s="7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</row>
    <row r="114" spans="1:15" x14ac:dyDescent="0.2">
      <c r="A114" s="3"/>
      <c r="B114" s="9" t="s">
        <v>110</v>
      </c>
      <c r="C114" s="7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</row>
    <row r="115" spans="1:15" x14ac:dyDescent="0.2">
      <c r="A115" s="3"/>
      <c r="B115" s="8"/>
      <c r="C115" s="7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</row>
    <row r="116" spans="1:15" x14ac:dyDescent="0.2">
      <c r="A116" s="3"/>
      <c r="B116" s="8" t="s">
        <v>111</v>
      </c>
      <c r="C116" s="7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</row>
    <row r="117" spans="1:15" x14ac:dyDescent="0.2">
      <c r="A117" s="10" t="s">
        <v>112</v>
      </c>
      <c r="B117" s="9" t="s">
        <v>131</v>
      </c>
      <c r="C117" s="7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</row>
    <row r="118" spans="1:15" x14ac:dyDescent="0.2">
      <c r="A118" s="13" t="s">
        <v>113</v>
      </c>
      <c r="B118" s="9" t="s">
        <v>126</v>
      </c>
      <c r="C118" s="7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</row>
    <row r="119" spans="1:15" ht="26.25" customHeight="1" x14ac:dyDescent="0.2">
      <c r="A119" s="10" t="s">
        <v>114</v>
      </c>
      <c r="B119" s="54" t="s">
        <v>115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3"/>
      <c r="N119" s="3"/>
      <c r="O119" s="3"/>
    </row>
    <row r="120" spans="1:15" x14ac:dyDescent="0.2">
      <c r="A120" s="10" t="s">
        <v>116</v>
      </c>
      <c r="B120" s="9" t="s">
        <v>117</v>
      </c>
      <c r="C120" s="7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</row>
    <row r="121" spans="1:15" x14ac:dyDescent="0.2">
      <c r="B121" s="9" t="s">
        <v>118</v>
      </c>
      <c r="C121" s="7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</row>
    <row r="122" spans="1:15" ht="12.75" customHeight="1" x14ac:dyDescent="0.2">
      <c r="A122" s="10" t="s">
        <v>119</v>
      </c>
      <c r="B122" s="9" t="s">
        <v>120</v>
      </c>
      <c r="C122" s="9"/>
      <c r="D122" s="9"/>
      <c r="E122" s="9"/>
      <c r="F122" s="9"/>
    </row>
    <row r="123" spans="1:15" ht="24" customHeight="1" x14ac:dyDescent="0.2">
      <c r="A123" s="10"/>
      <c r="B123" s="9"/>
      <c r="C123" s="11"/>
      <c r="D123" s="11"/>
      <c r="E123" s="11"/>
      <c r="F123" s="11"/>
      <c r="G123" s="11"/>
      <c r="H123" s="11"/>
      <c r="I123" s="11"/>
      <c r="J123" s="11"/>
      <c r="K123" s="3"/>
      <c r="L123" s="3"/>
      <c r="M123" s="3"/>
      <c r="N123" s="3"/>
      <c r="O123" s="3"/>
    </row>
    <row r="124" spans="1:15" x14ac:dyDescent="0.2">
      <c r="C124" s="11"/>
      <c r="D124" s="11"/>
      <c r="E124" s="11"/>
      <c r="F124" s="11"/>
      <c r="G124" s="11"/>
      <c r="H124" s="11"/>
      <c r="I124" s="11"/>
      <c r="J124" s="11"/>
      <c r="K124" s="3"/>
      <c r="L124" s="3"/>
      <c r="M124" s="3"/>
      <c r="N124" s="3"/>
      <c r="O124" s="3"/>
    </row>
  </sheetData>
  <mergeCells count="1">
    <mergeCell ref="B119:L119"/>
  </mergeCells>
  <phoneticPr fontId="2" type="noConversion"/>
  <pageMargins left="0.75" right="0.75" top="1" bottom="1" header="0" footer="0"/>
  <pageSetup paperSize="9" orientation="landscape" r:id="rId1"/>
  <headerFooter alignWithMargins="0"/>
  <ignoredErrors>
    <ignoredError sqref="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Månedstatistik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Willumsen</dc:creator>
  <cp:lastModifiedBy>Iben Skipper Christensen</cp:lastModifiedBy>
  <cp:lastPrinted>2013-02-13T12:28:07Z</cp:lastPrinted>
  <dcterms:created xsi:type="dcterms:W3CDTF">2011-12-19T08:56:02Z</dcterms:created>
  <dcterms:modified xsi:type="dcterms:W3CDTF">2014-03-12T09:43:10Z</dcterms:modified>
</cp:coreProperties>
</file>