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AMK_SYD\RAR\De regionale uddannelsespuljer\1. halvår 2025\Endelige Lister til web - forår 2025\"/>
    </mc:Choice>
  </mc:AlternateContent>
  <bookViews>
    <workbookView xWindow="0" yWindow="0" windowWidth="28800" windowHeight="12180"/>
  </bookViews>
  <sheets>
    <sheet name="positivlisten" sheetId="2" r:id="rId1"/>
  </sheets>
  <definedNames>
    <definedName name="_AMO_UniqueIdentifier" hidden="1">"'d2784ba5-db99-4d60-b03b-9336c60cc7a3'"</definedName>
    <definedName name="_xlnm._FilterDatabase" localSheetId="0" hidden="1">positivlisten!$A$2:$J$384</definedName>
    <definedName name="Liste_RBR_hs">#REF!</definedName>
    <definedName name="Stillingsbetegnelse" localSheetId="0">#REF!</definedName>
    <definedName name="Stillingsbetegnelse">#REF!</definedName>
    <definedName name="_xlnm.Print_Area" localSheetId="0">positivlisten!$A$1:$F$384</definedName>
    <definedName name="_xlnm.Print_Titles" localSheetId="0">positivlisten!$2:$2</definedName>
    <definedName name="Z_DBF1899E_44AC_4952_A6C0_32FB203507C5_.wvu.PrintTitles" localSheetId="0" hidden="1">positivlisten!$2:$2</definedName>
    <definedName name="Z_FBBBE283_DF30_46C6_8C6C_EB9E00BF157C_.wvu.PrintTitles" localSheetId="0" hidden="1">positivlisten!$2:$2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84" i="2" l="1"/>
  <c r="J384" i="2" s="1"/>
  <c r="H384" i="2"/>
  <c r="I383" i="2"/>
  <c r="J383" i="2" s="1"/>
  <c r="H383" i="2"/>
  <c r="I382" i="2"/>
  <c r="J382" i="2" s="1"/>
  <c r="H382" i="2"/>
  <c r="I381" i="2"/>
  <c r="J381" i="2" s="1"/>
  <c r="H381" i="2"/>
  <c r="I380" i="2"/>
  <c r="J380" i="2" s="1"/>
  <c r="H380" i="2"/>
  <c r="I379" i="2"/>
  <c r="J379" i="2" s="1"/>
  <c r="H379" i="2"/>
  <c r="I378" i="2"/>
  <c r="J378" i="2" s="1"/>
  <c r="H378" i="2"/>
  <c r="I377" i="2"/>
  <c r="J377" i="2" s="1"/>
  <c r="H377" i="2"/>
  <c r="I376" i="2"/>
  <c r="J376" i="2" s="1"/>
  <c r="H376" i="2"/>
  <c r="I375" i="2"/>
  <c r="J375" i="2" s="1"/>
  <c r="H375" i="2"/>
  <c r="I374" i="2"/>
  <c r="J374" i="2" s="1"/>
  <c r="H374" i="2"/>
  <c r="I373" i="2"/>
  <c r="J373" i="2" s="1"/>
  <c r="H373" i="2"/>
  <c r="I372" i="2"/>
  <c r="J372" i="2" s="1"/>
  <c r="H372" i="2"/>
  <c r="I371" i="2"/>
  <c r="J371" i="2" s="1"/>
  <c r="H371" i="2"/>
  <c r="I370" i="2"/>
  <c r="J370" i="2" s="1"/>
  <c r="H370" i="2"/>
  <c r="I369" i="2"/>
  <c r="J369" i="2" s="1"/>
  <c r="H369" i="2"/>
  <c r="I368" i="2"/>
  <c r="J368" i="2" s="1"/>
  <c r="H368" i="2"/>
  <c r="I367" i="2"/>
  <c r="J367" i="2" s="1"/>
  <c r="H367" i="2"/>
  <c r="I366" i="2"/>
  <c r="J366" i="2" s="1"/>
  <c r="H366" i="2"/>
  <c r="I365" i="2"/>
  <c r="J365" i="2" s="1"/>
  <c r="H365" i="2"/>
  <c r="I364" i="2"/>
  <c r="J364" i="2" s="1"/>
  <c r="H364" i="2"/>
  <c r="I363" i="2"/>
  <c r="J363" i="2" s="1"/>
  <c r="H363" i="2"/>
  <c r="I362" i="2"/>
  <c r="J362" i="2" s="1"/>
  <c r="H362" i="2"/>
  <c r="I361" i="2"/>
  <c r="J361" i="2" s="1"/>
  <c r="H361" i="2"/>
  <c r="I360" i="2"/>
  <c r="J360" i="2" s="1"/>
  <c r="H360" i="2"/>
  <c r="I359" i="2"/>
  <c r="J359" i="2" s="1"/>
  <c r="H359" i="2"/>
  <c r="I358" i="2"/>
  <c r="J358" i="2" s="1"/>
  <c r="H358" i="2"/>
  <c r="I357" i="2"/>
  <c r="J357" i="2" s="1"/>
  <c r="H357" i="2"/>
  <c r="I356" i="2"/>
  <c r="J356" i="2" s="1"/>
  <c r="H356" i="2"/>
  <c r="I355" i="2"/>
  <c r="J355" i="2" s="1"/>
  <c r="H355" i="2"/>
  <c r="I354" i="2"/>
  <c r="J354" i="2" s="1"/>
  <c r="H354" i="2"/>
  <c r="I353" i="2"/>
  <c r="J353" i="2" s="1"/>
  <c r="H353" i="2"/>
  <c r="I352" i="2"/>
  <c r="J352" i="2" s="1"/>
  <c r="H352" i="2"/>
  <c r="I351" i="2"/>
  <c r="J351" i="2" s="1"/>
  <c r="H351" i="2"/>
  <c r="I350" i="2"/>
  <c r="J350" i="2" s="1"/>
  <c r="H350" i="2"/>
  <c r="I349" i="2"/>
  <c r="J349" i="2" s="1"/>
  <c r="H349" i="2"/>
  <c r="I348" i="2"/>
  <c r="J348" i="2" s="1"/>
  <c r="H348" i="2"/>
  <c r="I347" i="2"/>
  <c r="J347" i="2" s="1"/>
  <c r="H347" i="2"/>
  <c r="I346" i="2"/>
  <c r="J346" i="2" s="1"/>
  <c r="H346" i="2"/>
  <c r="I345" i="2"/>
  <c r="J345" i="2" s="1"/>
  <c r="H345" i="2"/>
  <c r="I344" i="2"/>
  <c r="J344" i="2" s="1"/>
  <c r="H344" i="2"/>
  <c r="I343" i="2"/>
  <c r="J343" i="2" s="1"/>
  <c r="H343" i="2"/>
  <c r="I342" i="2"/>
  <c r="J342" i="2" s="1"/>
  <c r="H342" i="2"/>
  <c r="I341" i="2"/>
  <c r="J341" i="2" s="1"/>
  <c r="H341" i="2"/>
  <c r="I340" i="2"/>
  <c r="J340" i="2" s="1"/>
  <c r="H340" i="2"/>
  <c r="I339" i="2"/>
  <c r="J339" i="2" s="1"/>
  <c r="H339" i="2"/>
  <c r="I338" i="2"/>
  <c r="J338" i="2" s="1"/>
  <c r="H338" i="2"/>
  <c r="I337" i="2"/>
  <c r="J337" i="2" s="1"/>
  <c r="H337" i="2"/>
  <c r="I336" i="2"/>
  <c r="J336" i="2" s="1"/>
  <c r="H336" i="2"/>
  <c r="I335" i="2"/>
  <c r="J335" i="2" s="1"/>
  <c r="H335" i="2"/>
  <c r="I334" i="2"/>
  <c r="J334" i="2" s="1"/>
  <c r="H334" i="2"/>
  <c r="I333" i="2"/>
  <c r="J333" i="2" s="1"/>
  <c r="H333" i="2"/>
  <c r="I332" i="2"/>
  <c r="J332" i="2" s="1"/>
  <c r="H332" i="2"/>
  <c r="I331" i="2"/>
  <c r="J331" i="2" s="1"/>
  <c r="H331" i="2"/>
  <c r="I330" i="2"/>
  <c r="J330" i="2" s="1"/>
  <c r="H330" i="2"/>
  <c r="I329" i="2"/>
  <c r="J329" i="2" s="1"/>
  <c r="H329" i="2"/>
  <c r="I328" i="2"/>
  <c r="J328" i="2" s="1"/>
  <c r="H328" i="2"/>
  <c r="I327" i="2"/>
  <c r="J327" i="2" s="1"/>
  <c r="H327" i="2"/>
  <c r="I326" i="2"/>
  <c r="J326" i="2" s="1"/>
  <c r="H326" i="2"/>
  <c r="I325" i="2"/>
  <c r="J325" i="2" s="1"/>
  <c r="H325" i="2"/>
  <c r="I324" i="2"/>
  <c r="J324" i="2" s="1"/>
  <c r="H324" i="2"/>
  <c r="I323" i="2"/>
  <c r="J323" i="2" s="1"/>
  <c r="H323" i="2"/>
  <c r="I322" i="2"/>
  <c r="J322" i="2" s="1"/>
  <c r="H322" i="2"/>
  <c r="I321" i="2"/>
  <c r="J321" i="2" s="1"/>
  <c r="H321" i="2"/>
  <c r="I320" i="2"/>
  <c r="J320" i="2" s="1"/>
  <c r="H320" i="2"/>
  <c r="I319" i="2"/>
  <c r="J319" i="2" s="1"/>
  <c r="H319" i="2"/>
  <c r="I318" i="2"/>
  <c r="J318" i="2" s="1"/>
  <c r="H318" i="2"/>
  <c r="I317" i="2"/>
  <c r="J317" i="2" s="1"/>
  <c r="H317" i="2"/>
  <c r="I316" i="2"/>
  <c r="J316" i="2" s="1"/>
  <c r="H316" i="2"/>
  <c r="I315" i="2"/>
  <c r="J315" i="2" s="1"/>
  <c r="H315" i="2"/>
  <c r="I314" i="2"/>
  <c r="J314" i="2" s="1"/>
  <c r="H314" i="2"/>
  <c r="I313" i="2"/>
  <c r="J313" i="2" s="1"/>
  <c r="H313" i="2"/>
  <c r="I312" i="2"/>
  <c r="J312" i="2" s="1"/>
  <c r="H312" i="2"/>
  <c r="I311" i="2"/>
  <c r="J311" i="2" s="1"/>
  <c r="H311" i="2"/>
  <c r="I310" i="2"/>
  <c r="J310" i="2" s="1"/>
  <c r="H310" i="2"/>
  <c r="J309" i="2"/>
  <c r="I309" i="2"/>
  <c r="H309" i="2"/>
  <c r="I308" i="2"/>
  <c r="J308" i="2" s="1"/>
  <c r="H308" i="2"/>
  <c r="I307" i="2"/>
  <c r="J307" i="2" s="1"/>
  <c r="H307" i="2"/>
  <c r="I306" i="2"/>
  <c r="J306" i="2" s="1"/>
  <c r="H306" i="2"/>
  <c r="I305" i="2"/>
  <c r="J305" i="2" s="1"/>
  <c r="H305" i="2"/>
  <c r="I304" i="2"/>
  <c r="J304" i="2" s="1"/>
  <c r="H304" i="2"/>
  <c r="I303" i="2"/>
  <c r="J303" i="2" s="1"/>
  <c r="H303" i="2"/>
  <c r="I302" i="2"/>
  <c r="J302" i="2" s="1"/>
  <c r="H302" i="2"/>
  <c r="I301" i="2"/>
  <c r="J301" i="2" s="1"/>
  <c r="H301" i="2"/>
  <c r="I300" i="2"/>
  <c r="J300" i="2" s="1"/>
  <c r="H300" i="2"/>
  <c r="I299" i="2"/>
  <c r="J299" i="2" s="1"/>
  <c r="H299" i="2"/>
  <c r="I298" i="2"/>
  <c r="J298" i="2" s="1"/>
  <c r="H298" i="2"/>
  <c r="J297" i="2"/>
  <c r="I297" i="2"/>
  <c r="H297" i="2"/>
  <c r="I296" i="2"/>
  <c r="J296" i="2" s="1"/>
  <c r="H296" i="2"/>
  <c r="I295" i="2"/>
  <c r="J295" i="2" s="1"/>
  <c r="H295" i="2"/>
  <c r="I293" i="2"/>
  <c r="J293" i="2" s="1"/>
  <c r="H293" i="2"/>
  <c r="I292" i="2"/>
  <c r="J292" i="2" s="1"/>
  <c r="H292" i="2"/>
  <c r="I291" i="2"/>
  <c r="J291" i="2" s="1"/>
  <c r="H291" i="2"/>
  <c r="I290" i="2"/>
  <c r="J290" i="2" s="1"/>
  <c r="H290" i="2"/>
  <c r="I289" i="2"/>
  <c r="J289" i="2" s="1"/>
  <c r="H289" i="2"/>
  <c r="I288" i="2"/>
  <c r="J288" i="2" s="1"/>
  <c r="H288" i="2"/>
  <c r="I287" i="2"/>
  <c r="J287" i="2" s="1"/>
  <c r="H287" i="2"/>
  <c r="I286" i="2"/>
  <c r="J286" i="2" s="1"/>
  <c r="H286" i="2"/>
  <c r="J285" i="2"/>
  <c r="I285" i="2"/>
  <c r="H285" i="2"/>
  <c r="I284" i="2"/>
  <c r="J284" i="2" s="1"/>
  <c r="H284" i="2"/>
  <c r="I283" i="2"/>
  <c r="J283" i="2" s="1"/>
  <c r="H283" i="2"/>
  <c r="J282" i="2"/>
  <c r="I282" i="2"/>
  <c r="H282" i="2"/>
  <c r="I281" i="2"/>
  <c r="J281" i="2" s="1"/>
  <c r="H281" i="2"/>
  <c r="I280" i="2"/>
  <c r="J280" i="2" s="1"/>
  <c r="H280" i="2"/>
  <c r="I279" i="2"/>
  <c r="J279" i="2" s="1"/>
  <c r="H279" i="2"/>
  <c r="I278" i="2"/>
  <c r="J278" i="2" s="1"/>
  <c r="H278" i="2"/>
  <c r="I277" i="2"/>
  <c r="J277" i="2" s="1"/>
  <c r="H277" i="2"/>
  <c r="I276" i="2"/>
  <c r="J276" i="2" s="1"/>
  <c r="H276" i="2"/>
  <c r="J275" i="2"/>
  <c r="I275" i="2"/>
  <c r="H275" i="2"/>
  <c r="I274" i="2"/>
  <c r="J274" i="2" s="1"/>
  <c r="H274" i="2"/>
  <c r="I273" i="2"/>
  <c r="J273" i="2" s="1"/>
  <c r="H273" i="2"/>
  <c r="J272" i="2"/>
  <c r="I272" i="2"/>
  <c r="H272" i="2"/>
  <c r="I271" i="2"/>
  <c r="J271" i="2" s="1"/>
  <c r="H271" i="2"/>
  <c r="I270" i="2"/>
  <c r="J270" i="2" s="1"/>
  <c r="H270" i="2"/>
  <c r="I269" i="2"/>
  <c r="J269" i="2" s="1"/>
  <c r="H269" i="2"/>
  <c r="I268" i="2"/>
  <c r="J268" i="2" s="1"/>
  <c r="H268" i="2"/>
  <c r="J267" i="2"/>
  <c r="I267" i="2"/>
  <c r="H267" i="2"/>
  <c r="I266" i="2"/>
  <c r="J266" i="2" s="1"/>
  <c r="H266" i="2"/>
  <c r="I265" i="2"/>
  <c r="J265" i="2" s="1"/>
  <c r="H265" i="2"/>
  <c r="I264" i="2"/>
  <c r="J264" i="2" s="1"/>
  <c r="H264" i="2"/>
  <c r="I263" i="2"/>
  <c r="J263" i="2" s="1"/>
  <c r="H263" i="2"/>
  <c r="I262" i="2"/>
  <c r="J262" i="2" s="1"/>
  <c r="H262" i="2"/>
  <c r="I261" i="2"/>
  <c r="J261" i="2" s="1"/>
  <c r="H261" i="2"/>
  <c r="I260" i="2"/>
  <c r="J260" i="2" s="1"/>
  <c r="H260" i="2"/>
  <c r="I259" i="2"/>
  <c r="J259" i="2" s="1"/>
  <c r="H259" i="2"/>
  <c r="I258" i="2"/>
  <c r="J258" i="2" s="1"/>
  <c r="H258" i="2"/>
  <c r="I257" i="2"/>
  <c r="J257" i="2" s="1"/>
  <c r="H257" i="2"/>
  <c r="I256" i="2"/>
  <c r="J256" i="2" s="1"/>
  <c r="H256" i="2"/>
  <c r="I255" i="2"/>
  <c r="J255" i="2" s="1"/>
  <c r="H255" i="2"/>
  <c r="I252" i="2"/>
  <c r="J252" i="2" s="1"/>
  <c r="H252" i="2"/>
  <c r="I251" i="2"/>
  <c r="J251" i="2" s="1"/>
  <c r="H251" i="2"/>
  <c r="I247" i="2"/>
  <c r="J247" i="2" s="1"/>
  <c r="H247" i="2"/>
  <c r="I244" i="2"/>
  <c r="J244" i="2" s="1"/>
  <c r="H244" i="2"/>
  <c r="I243" i="2"/>
  <c r="J243" i="2" s="1"/>
  <c r="H243" i="2"/>
  <c r="I242" i="2"/>
  <c r="J242" i="2" s="1"/>
  <c r="H242" i="2"/>
  <c r="I240" i="2"/>
  <c r="J240" i="2" s="1"/>
  <c r="H240" i="2"/>
  <c r="I239" i="2"/>
  <c r="J239" i="2" s="1"/>
  <c r="H239" i="2"/>
  <c r="I238" i="2"/>
  <c r="J238" i="2" s="1"/>
  <c r="H238" i="2"/>
  <c r="I237" i="2"/>
  <c r="J237" i="2" s="1"/>
  <c r="H237" i="2"/>
  <c r="I235" i="2"/>
  <c r="J235" i="2" s="1"/>
  <c r="H235" i="2"/>
  <c r="I233" i="2"/>
  <c r="J233" i="2" s="1"/>
  <c r="H233" i="2"/>
  <c r="I232" i="2"/>
  <c r="J232" i="2" s="1"/>
  <c r="H232" i="2"/>
  <c r="I231" i="2"/>
  <c r="J231" i="2" s="1"/>
  <c r="H231" i="2"/>
  <c r="I230" i="2"/>
  <c r="J230" i="2" s="1"/>
  <c r="H230" i="2"/>
  <c r="I229" i="2"/>
  <c r="J229" i="2" s="1"/>
  <c r="H229" i="2"/>
  <c r="I224" i="2"/>
  <c r="J224" i="2" s="1"/>
  <c r="H224" i="2"/>
  <c r="I222" i="2"/>
  <c r="J222" i="2" s="1"/>
  <c r="H222" i="2"/>
  <c r="I221" i="2"/>
  <c r="J221" i="2" s="1"/>
  <c r="H221" i="2"/>
  <c r="I220" i="2"/>
  <c r="J220" i="2" s="1"/>
  <c r="H220" i="2"/>
  <c r="I219" i="2"/>
  <c r="J219" i="2" s="1"/>
  <c r="H219" i="2"/>
  <c r="I218" i="2"/>
  <c r="J218" i="2" s="1"/>
  <c r="H218" i="2"/>
  <c r="I217" i="2"/>
  <c r="J217" i="2" s="1"/>
  <c r="H217" i="2"/>
  <c r="I216" i="2"/>
  <c r="J216" i="2" s="1"/>
  <c r="H216" i="2"/>
  <c r="I215" i="2"/>
  <c r="J215" i="2" s="1"/>
  <c r="H215" i="2"/>
  <c r="I214" i="2"/>
  <c r="J214" i="2" s="1"/>
  <c r="H214" i="2"/>
  <c r="J213" i="2"/>
  <c r="I213" i="2"/>
  <c r="H213" i="2"/>
  <c r="J212" i="2"/>
  <c r="I212" i="2"/>
  <c r="H212" i="2"/>
  <c r="I211" i="2"/>
  <c r="J211" i="2" s="1"/>
  <c r="H211" i="2"/>
  <c r="I210" i="2"/>
  <c r="J210" i="2" s="1"/>
  <c r="H210" i="2"/>
  <c r="I209" i="2"/>
  <c r="J209" i="2" s="1"/>
  <c r="H209" i="2"/>
  <c r="I208" i="2"/>
  <c r="J208" i="2" s="1"/>
  <c r="H208" i="2"/>
  <c r="I207" i="2"/>
  <c r="J207" i="2" s="1"/>
  <c r="H207" i="2"/>
  <c r="I206" i="2"/>
  <c r="J206" i="2" s="1"/>
  <c r="H206" i="2"/>
  <c r="I205" i="2"/>
  <c r="J205" i="2" s="1"/>
  <c r="H205" i="2"/>
  <c r="I204" i="2"/>
  <c r="J204" i="2" s="1"/>
  <c r="H204" i="2"/>
  <c r="I203" i="2"/>
  <c r="J203" i="2" s="1"/>
  <c r="H203" i="2"/>
  <c r="I202" i="2"/>
  <c r="J202" i="2" s="1"/>
  <c r="H202" i="2"/>
  <c r="I201" i="2"/>
  <c r="J201" i="2" s="1"/>
  <c r="H201" i="2"/>
  <c r="I200" i="2"/>
  <c r="J200" i="2" s="1"/>
  <c r="H200" i="2"/>
  <c r="I199" i="2"/>
  <c r="J199" i="2" s="1"/>
  <c r="H199" i="2"/>
  <c r="I198" i="2"/>
  <c r="J198" i="2" s="1"/>
  <c r="H198" i="2"/>
  <c r="I197" i="2"/>
  <c r="J197" i="2" s="1"/>
  <c r="H197" i="2"/>
  <c r="I196" i="2"/>
  <c r="J196" i="2" s="1"/>
  <c r="H196" i="2"/>
  <c r="I195" i="2"/>
  <c r="J195" i="2" s="1"/>
  <c r="H195" i="2"/>
  <c r="I194" i="2"/>
  <c r="J194" i="2" s="1"/>
  <c r="H194" i="2"/>
  <c r="J193" i="2"/>
  <c r="I193" i="2"/>
  <c r="H193" i="2"/>
  <c r="I192" i="2"/>
  <c r="J192" i="2" s="1"/>
  <c r="H192" i="2"/>
  <c r="I191" i="2"/>
  <c r="J191" i="2" s="1"/>
  <c r="H191" i="2"/>
  <c r="I190" i="2"/>
  <c r="J190" i="2" s="1"/>
  <c r="H190" i="2"/>
  <c r="I189" i="2"/>
  <c r="J189" i="2" s="1"/>
  <c r="H189" i="2"/>
  <c r="I188" i="2"/>
  <c r="J188" i="2" s="1"/>
  <c r="H188" i="2"/>
  <c r="I187" i="2"/>
  <c r="J187" i="2" s="1"/>
  <c r="H187" i="2"/>
  <c r="I186" i="2"/>
  <c r="J186" i="2" s="1"/>
  <c r="H186" i="2"/>
  <c r="I185" i="2"/>
  <c r="J185" i="2" s="1"/>
  <c r="H185" i="2"/>
  <c r="I184" i="2"/>
  <c r="J184" i="2" s="1"/>
  <c r="H184" i="2"/>
  <c r="I183" i="2"/>
  <c r="J183" i="2" s="1"/>
  <c r="H183" i="2"/>
  <c r="I182" i="2"/>
  <c r="J182" i="2" s="1"/>
  <c r="H182" i="2"/>
  <c r="I181" i="2"/>
  <c r="J181" i="2" s="1"/>
  <c r="H181" i="2"/>
  <c r="I180" i="2"/>
  <c r="J180" i="2" s="1"/>
  <c r="H180" i="2"/>
  <c r="I179" i="2"/>
  <c r="J179" i="2" s="1"/>
  <c r="H179" i="2"/>
  <c r="I178" i="2"/>
  <c r="J178" i="2" s="1"/>
  <c r="H178" i="2"/>
  <c r="I177" i="2"/>
  <c r="J177" i="2" s="1"/>
  <c r="H177" i="2"/>
  <c r="I176" i="2"/>
  <c r="J176" i="2" s="1"/>
  <c r="H176" i="2"/>
  <c r="I152" i="2"/>
  <c r="J152" i="2" s="1"/>
  <c r="H152" i="2"/>
  <c r="I151" i="2"/>
  <c r="J151" i="2" s="1"/>
  <c r="H151" i="2"/>
  <c r="I150" i="2"/>
  <c r="J150" i="2" s="1"/>
  <c r="H150" i="2"/>
  <c r="I149" i="2"/>
  <c r="J149" i="2" s="1"/>
  <c r="H149" i="2"/>
  <c r="I148" i="2"/>
  <c r="J148" i="2" s="1"/>
  <c r="H148" i="2"/>
  <c r="I146" i="2"/>
  <c r="J146" i="2" s="1"/>
  <c r="H146" i="2"/>
  <c r="I145" i="2"/>
  <c r="J145" i="2" s="1"/>
  <c r="H145" i="2"/>
  <c r="I144" i="2"/>
  <c r="J144" i="2" s="1"/>
  <c r="H144" i="2"/>
  <c r="I141" i="2"/>
  <c r="J141" i="2" s="1"/>
  <c r="H141" i="2"/>
  <c r="I140" i="2"/>
  <c r="J140" i="2" s="1"/>
  <c r="H140" i="2"/>
  <c r="I139" i="2"/>
  <c r="J139" i="2" s="1"/>
  <c r="H139" i="2"/>
  <c r="I138" i="2"/>
  <c r="J138" i="2" s="1"/>
  <c r="H138" i="2"/>
  <c r="I137" i="2"/>
  <c r="J137" i="2" s="1"/>
  <c r="H137" i="2"/>
  <c r="I128" i="2"/>
  <c r="J128" i="2" s="1"/>
  <c r="H128" i="2"/>
  <c r="I126" i="2"/>
  <c r="J126" i="2" s="1"/>
  <c r="H126" i="2"/>
  <c r="I125" i="2"/>
  <c r="J125" i="2" s="1"/>
  <c r="H125" i="2"/>
  <c r="I124" i="2"/>
  <c r="J124" i="2" s="1"/>
  <c r="H124" i="2"/>
  <c r="I123" i="2"/>
  <c r="J123" i="2" s="1"/>
  <c r="H123" i="2"/>
  <c r="I122" i="2"/>
  <c r="J122" i="2" s="1"/>
  <c r="H122" i="2"/>
  <c r="I120" i="2"/>
  <c r="J120" i="2" s="1"/>
  <c r="H120" i="2"/>
  <c r="I117" i="2"/>
  <c r="J117" i="2" s="1"/>
  <c r="H117" i="2"/>
  <c r="I116" i="2"/>
  <c r="J116" i="2" s="1"/>
  <c r="H116" i="2"/>
  <c r="I115" i="2"/>
  <c r="J115" i="2" s="1"/>
  <c r="H115" i="2"/>
  <c r="I114" i="2"/>
  <c r="J114" i="2" s="1"/>
  <c r="H114" i="2"/>
  <c r="I113" i="2"/>
  <c r="J113" i="2" s="1"/>
  <c r="H113" i="2"/>
  <c r="I111" i="2"/>
  <c r="J111" i="2" s="1"/>
  <c r="H111" i="2"/>
  <c r="I110" i="2"/>
  <c r="J110" i="2" s="1"/>
  <c r="H110" i="2"/>
  <c r="I109" i="2"/>
  <c r="J109" i="2" s="1"/>
  <c r="H109" i="2"/>
  <c r="I108" i="2"/>
  <c r="J108" i="2" s="1"/>
  <c r="H108" i="2"/>
  <c r="I107" i="2"/>
  <c r="J107" i="2" s="1"/>
  <c r="H107" i="2"/>
  <c r="I106" i="2"/>
  <c r="J106" i="2" s="1"/>
  <c r="H106" i="2"/>
  <c r="I105" i="2"/>
  <c r="J105" i="2" s="1"/>
  <c r="H105" i="2"/>
  <c r="I104" i="2"/>
  <c r="J104" i="2" s="1"/>
  <c r="H104" i="2"/>
  <c r="I103" i="2"/>
  <c r="J103" i="2" s="1"/>
  <c r="H103" i="2"/>
  <c r="I102" i="2"/>
  <c r="J102" i="2" s="1"/>
  <c r="H102" i="2"/>
  <c r="I101" i="2"/>
  <c r="J101" i="2" s="1"/>
  <c r="H101" i="2"/>
  <c r="I100" i="2"/>
  <c r="J100" i="2" s="1"/>
  <c r="H100" i="2"/>
  <c r="I99" i="2"/>
  <c r="J99" i="2" s="1"/>
  <c r="H99" i="2"/>
  <c r="J98" i="2"/>
  <c r="I98" i="2"/>
  <c r="H98" i="2"/>
  <c r="I97" i="2"/>
  <c r="J97" i="2" s="1"/>
  <c r="H97" i="2"/>
  <c r="I96" i="2"/>
  <c r="J96" i="2" s="1"/>
  <c r="H96" i="2"/>
  <c r="I95" i="2"/>
  <c r="J95" i="2" s="1"/>
  <c r="H95" i="2"/>
  <c r="I94" i="2"/>
  <c r="J94" i="2" s="1"/>
  <c r="H94" i="2"/>
  <c r="I93" i="2"/>
  <c r="J93" i="2" s="1"/>
  <c r="H93" i="2"/>
  <c r="I92" i="2"/>
  <c r="J92" i="2" s="1"/>
  <c r="H92" i="2"/>
  <c r="I91" i="2"/>
  <c r="J91" i="2" s="1"/>
  <c r="H91" i="2"/>
  <c r="I90" i="2"/>
  <c r="J90" i="2" s="1"/>
  <c r="H90" i="2"/>
  <c r="I89" i="2"/>
  <c r="J89" i="2" s="1"/>
  <c r="H89" i="2"/>
  <c r="I88" i="2"/>
  <c r="J88" i="2" s="1"/>
  <c r="H88" i="2"/>
  <c r="I87" i="2"/>
  <c r="J87" i="2" s="1"/>
  <c r="H87" i="2"/>
  <c r="I86" i="2"/>
  <c r="J86" i="2" s="1"/>
  <c r="H86" i="2"/>
  <c r="I85" i="2"/>
  <c r="J85" i="2" s="1"/>
  <c r="H85" i="2"/>
  <c r="I84" i="2"/>
  <c r="J84" i="2" s="1"/>
  <c r="H84" i="2"/>
  <c r="I83" i="2"/>
  <c r="J83" i="2" s="1"/>
  <c r="H83" i="2"/>
  <c r="I82" i="2"/>
  <c r="J82" i="2" s="1"/>
  <c r="H82" i="2"/>
  <c r="I81" i="2"/>
  <c r="J81" i="2" s="1"/>
  <c r="H81" i="2"/>
  <c r="I80" i="2"/>
  <c r="J80" i="2" s="1"/>
  <c r="H80" i="2"/>
  <c r="I79" i="2"/>
  <c r="J79" i="2" s="1"/>
  <c r="H79" i="2"/>
  <c r="I78" i="2"/>
  <c r="J78" i="2" s="1"/>
  <c r="H78" i="2"/>
  <c r="I77" i="2"/>
  <c r="J77" i="2" s="1"/>
  <c r="H77" i="2"/>
  <c r="I76" i="2"/>
  <c r="J76" i="2" s="1"/>
  <c r="H76" i="2"/>
  <c r="I75" i="2"/>
  <c r="J75" i="2" s="1"/>
  <c r="H75" i="2"/>
  <c r="I74" i="2"/>
  <c r="J74" i="2" s="1"/>
  <c r="H74" i="2"/>
  <c r="I73" i="2"/>
  <c r="J73" i="2" s="1"/>
  <c r="H73" i="2"/>
  <c r="I72" i="2"/>
  <c r="J72" i="2" s="1"/>
  <c r="H72" i="2"/>
  <c r="I71" i="2"/>
  <c r="J71" i="2" s="1"/>
  <c r="H71" i="2"/>
  <c r="I70" i="2"/>
  <c r="J70" i="2" s="1"/>
  <c r="H70" i="2"/>
  <c r="I69" i="2"/>
  <c r="J69" i="2" s="1"/>
  <c r="H69" i="2"/>
  <c r="I68" i="2"/>
  <c r="J68" i="2" s="1"/>
  <c r="H68" i="2"/>
  <c r="I67" i="2"/>
  <c r="J67" i="2" s="1"/>
  <c r="H67" i="2"/>
  <c r="I65" i="2"/>
  <c r="J65" i="2" s="1"/>
  <c r="H65" i="2"/>
  <c r="I63" i="2"/>
  <c r="J63" i="2" s="1"/>
  <c r="H63" i="2"/>
  <c r="I62" i="2"/>
  <c r="J62" i="2" s="1"/>
  <c r="H62" i="2"/>
  <c r="I61" i="2"/>
  <c r="J61" i="2" s="1"/>
  <c r="H61" i="2"/>
  <c r="I60" i="2"/>
  <c r="J60" i="2" s="1"/>
  <c r="H60" i="2"/>
  <c r="I58" i="2"/>
  <c r="J58" i="2" s="1"/>
  <c r="H58" i="2"/>
  <c r="I56" i="2"/>
  <c r="J56" i="2" s="1"/>
  <c r="H56" i="2"/>
  <c r="I55" i="2"/>
  <c r="J55" i="2" s="1"/>
  <c r="H55" i="2"/>
  <c r="I54" i="2"/>
  <c r="J54" i="2" s="1"/>
  <c r="H54" i="2"/>
  <c r="I53" i="2"/>
  <c r="J53" i="2" s="1"/>
  <c r="H53" i="2"/>
  <c r="I52" i="2"/>
  <c r="J52" i="2" s="1"/>
  <c r="H52" i="2"/>
  <c r="I51" i="2"/>
  <c r="J51" i="2" s="1"/>
  <c r="H51" i="2"/>
  <c r="I50" i="2"/>
  <c r="J50" i="2" s="1"/>
  <c r="H50" i="2"/>
  <c r="I49" i="2"/>
  <c r="J49" i="2" s="1"/>
  <c r="H49" i="2"/>
  <c r="I48" i="2"/>
  <c r="J48" i="2" s="1"/>
  <c r="H48" i="2"/>
  <c r="I47" i="2"/>
  <c r="J47" i="2" s="1"/>
  <c r="H47" i="2"/>
  <c r="I46" i="2"/>
  <c r="J46" i="2" s="1"/>
  <c r="H46" i="2"/>
  <c r="I45" i="2"/>
  <c r="J45" i="2" s="1"/>
  <c r="H45" i="2"/>
  <c r="I44" i="2"/>
  <c r="J44" i="2" s="1"/>
  <c r="H44" i="2"/>
  <c r="I43" i="2"/>
  <c r="J43" i="2" s="1"/>
  <c r="H43" i="2"/>
  <c r="I42" i="2"/>
  <c r="J42" i="2" s="1"/>
  <c r="H42" i="2"/>
  <c r="I41" i="2"/>
  <c r="J41" i="2" s="1"/>
  <c r="H41" i="2"/>
  <c r="I40" i="2"/>
  <c r="J40" i="2" s="1"/>
  <c r="H40" i="2"/>
  <c r="I39" i="2"/>
  <c r="J39" i="2" s="1"/>
  <c r="H39" i="2"/>
  <c r="I38" i="2"/>
  <c r="J38" i="2" s="1"/>
  <c r="H38" i="2"/>
  <c r="I37" i="2"/>
  <c r="J37" i="2" s="1"/>
  <c r="H37" i="2"/>
  <c r="I36" i="2"/>
  <c r="J36" i="2" s="1"/>
  <c r="H36" i="2"/>
  <c r="I35" i="2"/>
  <c r="J35" i="2" s="1"/>
  <c r="H35" i="2"/>
  <c r="I34" i="2"/>
  <c r="J34" i="2" s="1"/>
  <c r="H34" i="2"/>
  <c r="I27" i="2"/>
  <c r="J27" i="2" s="1"/>
  <c r="H27" i="2"/>
  <c r="I25" i="2"/>
  <c r="J25" i="2" s="1"/>
  <c r="H25" i="2"/>
  <c r="I24" i="2"/>
  <c r="J24" i="2" s="1"/>
  <c r="H24" i="2"/>
  <c r="I23" i="2"/>
  <c r="J23" i="2" s="1"/>
  <c r="H23" i="2"/>
  <c r="I31" i="2"/>
  <c r="J31" i="2" s="1"/>
  <c r="H31" i="2"/>
  <c r="I20" i="2"/>
  <c r="J20" i="2" s="1"/>
  <c r="H20" i="2"/>
  <c r="I17" i="2"/>
  <c r="J17" i="2" s="1"/>
  <c r="H17" i="2"/>
  <c r="I16" i="2"/>
  <c r="J16" i="2" s="1"/>
  <c r="H16" i="2"/>
  <c r="I15" i="2"/>
  <c r="J15" i="2" s="1"/>
  <c r="H15" i="2"/>
  <c r="I10" i="2"/>
  <c r="J10" i="2" s="1"/>
  <c r="H10" i="2"/>
  <c r="I8" i="2"/>
  <c r="J8" i="2" s="1"/>
  <c r="H8" i="2"/>
  <c r="I254" i="2"/>
  <c r="J254" i="2" s="1"/>
  <c r="H254" i="2"/>
  <c r="I253" i="2"/>
  <c r="J253" i="2" s="1"/>
  <c r="H253" i="2"/>
  <c r="I250" i="2"/>
  <c r="J250" i="2" s="1"/>
  <c r="H250" i="2"/>
  <c r="I249" i="2"/>
  <c r="J249" i="2" s="1"/>
  <c r="H249" i="2"/>
  <c r="I248" i="2"/>
  <c r="J248" i="2" s="1"/>
  <c r="H248" i="2"/>
  <c r="I246" i="2"/>
  <c r="J246" i="2" s="1"/>
  <c r="H246" i="2"/>
  <c r="I245" i="2"/>
  <c r="J245" i="2" s="1"/>
  <c r="H245" i="2"/>
  <c r="I241" i="2"/>
  <c r="J241" i="2" s="1"/>
  <c r="H241" i="2"/>
  <c r="I234" i="2"/>
  <c r="J234" i="2" s="1"/>
  <c r="H234" i="2"/>
  <c r="I228" i="2"/>
  <c r="J228" i="2" s="1"/>
  <c r="H228" i="2"/>
  <c r="I175" i="2"/>
  <c r="J175" i="2" s="1"/>
  <c r="H175" i="2"/>
  <c r="I168" i="2"/>
  <c r="J168" i="2" s="1"/>
  <c r="H168" i="2"/>
  <c r="I161" i="2"/>
  <c r="J161" i="2" s="1"/>
  <c r="H161" i="2"/>
  <c r="I64" i="2"/>
  <c r="J64" i="2" s="1"/>
  <c r="H64" i="2"/>
  <c r="I59" i="2"/>
  <c r="J59" i="2" s="1"/>
  <c r="H59" i="2"/>
  <c r="I32" i="2"/>
  <c r="J32" i="2" s="1"/>
  <c r="H32" i="2"/>
  <c r="I294" i="2"/>
  <c r="J294" i="2" s="1"/>
  <c r="H294" i="2"/>
  <c r="I236" i="2"/>
  <c r="J236" i="2" s="1"/>
  <c r="H236" i="2"/>
  <c r="I227" i="2"/>
  <c r="J227" i="2" s="1"/>
  <c r="H227" i="2"/>
  <c r="I226" i="2"/>
  <c r="J226" i="2" s="1"/>
  <c r="H226" i="2"/>
  <c r="I225" i="2"/>
  <c r="J225" i="2" s="1"/>
  <c r="H225" i="2"/>
  <c r="I223" i="2"/>
  <c r="J223" i="2" s="1"/>
  <c r="H223" i="2"/>
  <c r="I174" i="2"/>
  <c r="J174" i="2" s="1"/>
  <c r="H174" i="2"/>
  <c r="I173" i="2"/>
  <c r="J173" i="2" s="1"/>
  <c r="H173" i="2"/>
  <c r="I172" i="2"/>
  <c r="J172" i="2" s="1"/>
  <c r="H172" i="2"/>
  <c r="I171" i="2"/>
  <c r="J171" i="2" s="1"/>
  <c r="H171" i="2"/>
  <c r="I170" i="2"/>
  <c r="J170" i="2" s="1"/>
  <c r="H170" i="2"/>
  <c r="I169" i="2"/>
  <c r="J169" i="2" s="1"/>
  <c r="H169" i="2"/>
  <c r="I167" i="2"/>
  <c r="J167" i="2" s="1"/>
  <c r="H167" i="2"/>
  <c r="I166" i="2"/>
  <c r="J166" i="2" s="1"/>
  <c r="H166" i="2"/>
  <c r="I165" i="2"/>
  <c r="J165" i="2" s="1"/>
  <c r="H165" i="2"/>
  <c r="I164" i="2"/>
  <c r="J164" i="2" s="1"/>
  <c r="H164" i="2"/>
  <c r="I163" i="2"/>
  <c r="J163" i="2" s="1"/>
  <c r="H163" i="2"/>
  <c r="I162" i="2"/>
  <c r="J162" i="2" s="1"/>
  <c r="H162" i="2"/>
  <c r="I160" i="2"/>
  <c r="J160" i="2" s="1"/>
  <c r="H160" i="2"/>
  <c r="I159" i="2"/>
  <c r="J159" i="2" s="1"/>
  <c r="H159" i="2"/>
  <c r="I158" i="2"/>
  <c r="J158" i="2" s="1"/>
  <c r="H158" i="2"/>
  <c r="I157" i="2"/>
  <c r="J157" i="2" s="1"/>
  <c r="H157" i="2"/>
  <c r="I156" i="2"/>
  <c r="J156" i="2" s="1"/>
  <c r="H156" i="2"/>
  <c r="I155" i="2"/>
  <c r="J155" i="2" s="1"/>
  <c r="H155" i="2"/>
  <c r="I154" i="2"/>
  <c r="J154" i="2" s="1"/>
  <c r="H154" i="2"/>
  <c r="I153" i="2"/>
  <c r="J153" i="2" s="1"/>
  <c r="H153" i="2"/>
  <c r="I147" i="2"/>
  <c r="J147" i="2" s="1"/>
  <c r="H147" i="2"/>
  <c r="I143" i="2"/>
  <c r="J143" i="2" s="1"/>
  <c r="H143" i="2"/>
  <c r="I142" i="2"/>
  <c r="J142" i="2" s="1"/>
  <c r="H142" i="2"/>
  <c r="I136" i="2"/>
  <c r="J136" i="2" s="1"/>
  <c r="H136" i="2"/>
  <c r="I135" i="2"/>
  <c r="J135" i="2" s="1"/>
  <c r="H135" i="2"/>
  <c r="I134" i="2"/>
  <c r="J134" i="2" s="1"/>
  <c r="H134" i="2"/>
  <c r="I133" i="2"/>
  <c r="J133" i="2" s="1"/>
  <c r="H133" i="2"/>
  <c r="I132" i="2"/>
  <c r="J132" i="2" s="1"/>
  <c r="H132" i="2"/>
  <c r="I131" i="2"/>
  <c r="J131" i="2" s="1"/>
  <c r="H131" i="2"/>
  <c r="I130" i="2"/>
  <c r="J130" i="2" s="1"/>
  <c r="H130" i="2"/>
  <c r="I129" i="2"/>
  <c r="J129" i="2" s="1"/>
  <c r="H129" i="2"/>
  <c r="I127" i="2"/>
  <c r="J127" i="2" s="1"/>
  <c r="H127" i="2"/>
  <c r="I121" i="2"/>
  <c r="J121" i="2" s="1"/>
  <c r="H121" i="2"/>
  <c r="I119" i="2"/>
  <c r="J119" i="2" s="1"/>
  <c r="H119" i="2"/>
  <c r="I118" i="2"/>
  <c r="J118" i="2" s="1"/>
  <c r="H118" i="2"/>
  <c r="I112" i="2"/>
  <c r="J112" i="2" s="1"/>
  <c r="H112" i="2"/>
  <c r="I66" i="2"/>
  <c r="J66" i="2" s="1"/>
  <c r="H66" i="2"/>
  <c r="I57" i="2"/>
  <c r="J57" i="2" s="1"/>
  <c r="H57" i="2"/>
  <c r="I33" i="2"/>
  <c r="J33" i="2" s="1"/>
  <c r="H33" i="2"/>
  <c r="I30" i="2"/>
  <c r="J30" i="2" s="1"/>
  <c r="H30" i="2"/>
  <c r="I29" i="2"/>
  <c r="J29" i="2" s="1"/>
  <c r="H29" i="2"/>
  <c r="I28" i="2"/>
  <c r="J28" i="2" s="1"/>
  <c r="H28" i="2"/>
  <c r="I26" i="2"/>
  <c r="J26" i="2" s="1"/>
  <c r="H26" i="2"/>
  <c r="I21" i="2"/>
  <c r="J21" i="2" s="1"/>
  <c r="H21" i="2"/>
  <c r="I19" i="2"/>
  <c r="J19" i="2" s="1"/>
  <c r="H19" i="2"/>
  <c r="I18" i="2"/>
  <c r="J18" i="2" s="1"/>
  <c r="H18" i="2"/>
  <c r="I14" i="2"/>
  <c r="J14" i="2" s="1"/>
  <c r="H14" i="2"/>
  <c r="I13" i="2"/>
  <c r="J13" i="2" s="1"/>
  <c r="H13" i="2"/>
  <c r="I12" i="2"/>
  <c r="J12" i="2" s="1"/>
  <c r="H12" i="2"/>
  <c r="I11" i="2"/>
  <c r="J11" i="2" s="1"/>
  <c r="H11" i="2"/>
  <c r="I9" i="2"/>
  <c r="J9" i="2" s="1"/>
  <c r="H9" i="2"/>
  <c r="I7" i="2"/>
  <c r="J7" i="2" s="1"/>
  <c r="H7" i="2"/>
  <c r="I5" i="2"/>
  <c r="J5" i="2" s="1"/>
  <c r="H5" i="2"/>
  <c r="I4" i="2"/>
  <c r="J4" i="2" s="1"/>
  <c r="H4" i="2"/>
  <c r="I6" i="2"/>
  <c r="J6" i="2" s="1"/>
  <c r="H6" i="2"/>
  <c r="I22" i="2"/>
  <c r="J22" i="2" s="1"/>
  <c r="H22" i="2"/>
  <c r="I3" i="2"/>
  <c r="J3" i="2" s="1"/>
  <c r="H3" i="2"/>
</calcChain>
</file>

<file path=xl/sharedStrings.xml><?xml version="1.0" encoding="utf-8"?>
<sst xmlns="http://schemas.openxmlformats.org/spreadsheetml/2006/main" count="1540" uniqueCount="408">
  <si>
    <t xml:space="preserve">Erhvervsgruppe 
</t>
  </si>
  <si>
    <t xml:space="preserve">Uddannelsesforløb/kursusnavn/
kursustitel </t>
  </si>
  <si>
    <t>Type uddannelse</t>
  </si>
  <si>
    <t>Kursuskode (AMU-kode/ modulnr. Etc.)</t>
  </si>
  <si>
    <t>Antal ECTS</t>
  </si>
  <si>
    <t>Akademisk arbejde</t>
  </si>
  <si>
    <t>ESG-rapportering</t>
  </si>
  <si>
    <t>Klimaregnskaber</t>
  </si>
  <si>
    <t>Kvalitetsstyring</t>
  </si>
  <si>
    <t>ESG-rapportering, fra compliance til innovation og værdiskabelse</t>
  </si>
  <si>
    <t>Bsim Indeklimasimulering, Grundkursus</t>
  </si>
  <si>
    <t>Grundlæggende GMP</t>
  </si>
  <si>
    <t>LCA Livscyklusvurdering af virksomhedens produktion og services</t>
  </si>
  <si>
    <t>ISO14001 Intern Auditor</t>
  </si>
  <si>
    <t>De nye krav i bygningsreglementet BR18</t>
  </si>
  <si>
    <t>Introduktion til GIS med ArcGis</t>
  </si>
  <si>
    <t>Byggesagsbehandling via Bygogmiljø.dk</t>
  </si>
  <si>
    <t>Grøn omstilling i praksis inkl. ESG rapportering og bæredygtighed</t>
  </si>
  <si>
    <t xml:space="preserve">Kommunikation, samarbejde og byggejura i byggeprocessen </t>
  </si>
  <si>
    <t>Grundlæggende brug af digitale bygningsmodeller</t>
  </si>
  <si>
    <t>Projektlederkurser</t>
  </si>
  <si>
    <t>Bæredygtig forretningsforståelse og ESG-rapportering</t>
  </si>
  <si>
    <t>Revit-kurser</t>
  </si>
  <si>
    <t>MagiCAD-kurser</t>
  </si>
  <si>
    <t>AutoCAD-kurser</t>
  </si>
  <si>
    <t>Bygge og anlæg</t>
  </si>
  <si>
    <t>Ladestandere til elbiler - installation</t>
  </si>
  <si>
    <t>AMU</t>
  </si>
  <si>
    <t>Introduktion til tavlebygning</t>
  </si>
  <si>
    <t>Kabelarbejde - etablering af nyanlæg</t>
  </si>
  <si>
    <t>Råd og svamp - udbedring af råd, svamp og insekt</t>
  </si>
  <si>
    <t>Undertage - Montering af undertage</t>
  </si>
  <si>
    <t>Ajourføring for tømrerbranchen</t>
  </si>
  <si>
    <t>Grundlæggende GVK-godkendt Vinylbelægning</t>
  </si>
  <si>
    <t>Kvalitetssikring af GVK-godkendt vinylbelægning</t>
  </si>
  <si>
    <t xml:space="preserve">GVK-godkendt vinylsvejsning </t>
  </si>
  <si>
    <t xml:space="preserve">Introduktion til gulvbelægning      </t>
  </si>
  <si>
    <t>Elteknik i vvs-installationer</t>
  </si>
  <si>
    <t>Afslibning og efterbehandling af trægulve</t>
  </si>
  <si>
    <t>Kabelmontage - kabler</t>
  </si>
  <si>
    <t>Kabelmontage - føringsveje</t>
  </si>
  <si>
    <t>Køle- fryse- komfortanlæg optimering og eftersyn</t>
  </si>
  <si>
    <t>Køle- fryse- komfortanlæg grundlæggende</t>
  </si>
  <si>
    <t>Sikkerhed ved arbejde med asbestholdige materialer</t>
  </si>
  <si>
    <t>Tavler, konstruktion og installation</t>
  </si>
  <si>
    <t>PCB - Håndtering, fjernelse og bortskaffelse</t>
  </si>
  <si>
    <t>Køleteknik, klargøring og idriftsættelse</t>
  </si>
  <si>
    <t>Restaurering - traditionelle træsamlinger</t>
  </si>
  <si>
    <t>Ressourcer, affald og genanvendelse</t>
  </si>
  <si>
    <t>Vejen som arbejdsplads - Certifikat</t>
  </si>
  <si>
    <t>Grundlæggende elektriske målinger</t>
  </si>
  <si>
    <t>Grøn omstilling i praksis</t>
  </si>
  <si>
    <t>Byggeteknik – mindre byggerier </t>
  </si>
  <si>
    <t>Planlægning og styring af byggeriets processer og ressourcer </t>
  </si>
  <si>
    <t>Bæredygtig byggeri</t>
  </si>
  <si>
    <t>Certificeret Bæredygtighedsrådgiver</t>
  </si>
  <si>
    <t>Syn &amp; Skøn</t>
  </si>
  <si>
    <t>LCA kursus - beregning og dokumentation for begyndere</t>
  </si>
  <si>
    <t>Brandrådgiver brandklasse 2, Modul 1 - Byggelov og Brandklassifikation</t>
  </si>
  <si>
    <t>Brandrådgiver brandklasse 2, Modul 2 - Brandtekniske installationer</t>
  </si>
  <si>
    <t>Brandrådgiver brandklasse 2, Modul 3 - Brandteknisk dokumentation</t>
  </si>
  <si>
    <t>Beskikket bygningssagkyndige</t>
  </si>
  <si>
    <t>Solcelleanlæg</t>
  </si>
  <si>
    <t>Hotel, restauration, køkken, kantine</t>
  </si>
  <si>
    <t>Gastronomisk forståelse i vinsammensætning</t>
  </si>
  <si>
    <t>Det klimavenlige køkken</t>
  </si>
  <si>
    <t>Bæredygtighed på hotel og restaurant</t>
  </si>
  <si>
    <t>Servering og service i restauranten</t>
  </si>
  <si>
    <t>Håndtering af konflikter og klager fra gæsten 2</t>
  </si>
  <si>
    <t>Råvarer i køkkenet - trin 1</t>
  </si>
  <si>
    <t>Gæstevejledning om vinens dyrkning &amp; fremstilling</t>
  </si>
  <si>
    <t>Service og værtskab på hotel og restaurant</t>
  </si>
  <si>
    <t>Servering af øl, drinks og alkoholfrie drikke</t>
  </si>
  <si>
    <t>Præsentation af menuer</t>
  </si>
  <si>
    <t>Intro til madproduktion i professionelle køkkener</t>
  </si>
  <si>
    <t>Plantefars i professionelle køkkener</t>
  </si>
  <si>
    <t>Grønt smørrebrød i professionelle køkkener</t>
  </si>
  <si>
    <t>Bagning med surdej i køkkener</t>
  </si>
  <si>
    <t>Brødbagning for gastronomer</t>
  </si>
  <si>
    <t>Servering ved selskaber og konferencer</t>
  </si>
  <si>
    <t>Økologi i den daglige madproduktion</t>
  </si>
  <si>
    <t>Mad til vegetarer og veganere 2</t>
  </si>
  <si>
    <t>Mad til vegetarer og veganere 1</t>
  </si>
  <si>
    <t>Almen fødevarehygiejne</t>
  </si>
  <si>
    <t>Tilberedning af kolde og lune anretninger</t>
  </si>
  <si>
    <t>Anretning og menusammensætning</t>
  </si>
  <si>
    <t>Grundtilberedning</t>
  </si>
  <si>
    <t>Barista 2: Avanceret tilberedning af kaffedrikke</t>
  </si>
  <si>
    <t>Gæstekommunikation: Hotel og restaurant</t>
  </si>
  <si>
    <t>Tjenerens præsentationsteknikker</t>
  </si>
  <si>
    <t>Barista 1: Tilberedning af kaffe, kakao og the</t>
  </si>
  <si>
    <t>Industriel produktion</t>
  </si>
  <si>
    <t>Introduktion til bæredygtig omstilling</t>
  </si>
  <si>
    <t>Industristillads offshore</t>
  </si>
  <si>
    <t>Sp3b system. indkøring nye plastsprøjtestøbeforme</t>
  </si>
  <si>
    <t>Sp3a. Opti. af drift, plast sprøjtestøbning</t>
  </si>
  <si>
    <t>L-AUS, Arbejde på eller nær ved elektriske installationer</t>
  </si>
  <si>
    <t>Anvendelse af faldsikringsudstyr</t>
  </si>
  <si>
    <t>Fejlretning på sprøjtestøbte emner</t>
  </si>
  <si>
    <t>Anvendelse af termoplastmaterialer</t>
  </si>
  <si>
    <t>Anhugning og komplekse løfteopgaver 2</t>
  </si>
  <si>
    <t>Anhugning og komplekse løfteopgaver 1</t>
  </si>
  <si>
    <t>Introduktion til Additiv fremstilling - 3D print</t>
  </si>
  <si>
    <t>Brandkursus GWO BST</t>
  </si>
  <si>
    <t>Manuel Handling GWO BST</t>
  </si>
  <si>
    <t>Førstehjælp GWO BST</t>
  </si>
  <si>
    <t>Højderedning GWO BST</t>
  </si>
  <si>
    <t>Søredning GWO BST</t>
  </si>
  <si>
    <t>Slinger Signaller GWO SLS</t>
  </si>
  <si>
    <t>Advanced Rescue Training GWO ART</t>
  </si>
  <si>
    <t>Enhanced First Aid GWO EFA</t>
  </si>
  <si>
    <t>GWO Mechanical BTT</t>
  </si>
  <si>
    <t>GWO Electrical BTT</t>
  </si>
  <si>
    <t>GWO Bolt BTT</t>
  </si>
  <si>
    <t>GWO Hydraulic BTT</t>
  </si>
  <si>
    <t>Lift User GWO LU</t>
  </si>
  <si>
    <t>GWO Working at Heights Refresher</t>
  </si>
  <si>
    <t>GWP BST Sea Survival Refresher</t>
  </si>
  <si>
    <t>GWO Enhanced first Aid Refresher</t>
  </si>
  <si>
    <t>BOSIET</t>
  </si>
  <si>
    <t>IT og teleteknik</t>
  </si>
  <si>
    <t>Microsoft 365 &amp; Windows Server 2019 inkl. Entra ID (Azure-AD) &amp; IT-sikkerhed</t>
  </si>
  <si>
    <t>Developing AI and machine learning solutions with python</t>
  </si>
  <si>
    <t>Lær JavaScript, HTML5 og CSS3 og bliv udvikler</t>
  </si>
  <si>
    <t>Machine Learning with Python – From ML Programmer to ML Architect</t>
  </si>
  <si>
    <t>Microsoft Power BI &amp; Data Visualization Mastery</t>
  </si>
  <si>
    <t>POWER BI</t>
  </si>
  <si>
    <t>Python Collection</t>
  </si>
  <si>
    <t>SQL 2016 Database Development</t>
  </si>
  <si>
    <t xml:space="preserve">SQL Introduktion </t>
  </si>
  <si>
    <t>It og teleteknik</t>
  </si>
  <si>
    <t>Python Programmering – Fra Grundlæggende til Avanceret</t>
  </si>
  <si>
    <t>Grundlæggende programmering med C# Inkl. ASP.NET Core MVC</t>
  </si>
  <si>
    <t>Cloud Computing i praksis</t>
  </si>
  <si>
    <t>IT-Sikkerhed – CyberSecurity</t>
  </si>
  <si>
    <t>Grafisk Design og UI/UX Inkl. ChatGPT &amp; AI-Værktøjer</t>
  </si>
  <si>
    <t>Programmering</t>
  </si>
  <si>
    <t>IT sikkerhed</t>
  </si>
  <si>
    <t>Videregående programmering</t>
  </si>
  <si>
    <t>GDPR-koordinator og Persondataspecialist</t>
  </si>
  <si>
    <t xml:space="preserve">GDPR – ISO 27001 inkl. Persondataforordningen </t>
  </si>
  <si>
    <t xml:space="preserve">Grafisk Design og UI/UX </t>
  </si>
  <si>
    <t>Specialisterne Academy</t>
  </si>
  <si>
    <t>Python Programmering</t>
  </si>
  <si>
    <t>Jern, metal og auto</t>
  </si>
  <si>
    <t>Varmepumpeteknologi på El-Hybride køretøjer</t>
  </si>
  <si>
    <t>Højvolt-batteriteknologi i El-Hybride køretøjer</t>
  </si>
  <si>
    <t>TIG-svejsning proces 141</t>
  </si>
  <si>
    <t>Lysbuesvejsning</t>
  </si>
  <si>
    <t>Reparation &amp; fejlfinding på undervogn &amp; affjedring</t>
  </si>
  <si>
    <t>CNC styr. bearbejdningsmaskiner i smedeindustr.</t>
  </si>
  <si>
    <t>Grundlæggende maskintegning</t>
  </si>
  <si>
    <t>CNC fræsning, klargøring og maskinbetjening</t>
  </si>
  <si>
    <t>CNC drejning, 1-sidet bearbejdning</t>
  </si>
  <si>
    <t>Anvendt svejseteknisk beregning og måling</t>
  </si>
  <si>
    <t>Grundlæggende fejlsøgning, autoområdet</t>
  </si>
  <si>
    <t>Grundlæggende motorstyring, autoområdet</t>
  </si>
  <si>
    <t>Pers. sikkerhed v arbejde med epoxy og isocyanater</t>
  </si>
  <si>
    <t>Vejen som arbejdsplads, autohjælp</t>
  </si>
  <si>
    <t>CNC drejning med C-akse, avanceret (2-sidet)</t>
  </si>
  <si>
    <t>CNC drejning, programmering og opstilling, 2-sidet</t>
  </si>
  <si>
    <t>CNC drejning, programmering med cyklus/dialog</t>
  </si>
  <si>
    <t>CAM drejning</t>
  </si>
  <si>
    <t>CNC fræsning, opspænding og flersidet bearbejdning</t>
  </si>
  <si>
    <t>CNC fræsning, programmering og opstilling, 2-sidet</t>
  </si>
  <si>
    <t>Sikkerhedseftersyn anhuggergrej/udskifteligt udst.</t>
  </si>
  <si>
    <t>TIG-svejs-stumps uleg rør pos PA-PC</t>
  </si>
  <si>
    <t>Materialelære, stål</t>
  </si>
  <si>
    <t>Gassvejsning af stumpsømme - rør proces 311</t>
  </si>
  <si>
    <t>Gassvejsning proces 311</t>
  </si>
  <si>
    <t>Eldrevne/hybride køretøjer, opbygning og service</t>
  </si>
  <si>
    <t>Sikkerhedshåndtering af eldrevne/hybrid køretøjer</t>
  </si>
  <si>
    <t>Hjulafbalancering og kosmetisk optimering</t>
  </si>
  <si>
    <t>Dæktyper (afbalancering og kontrol)</t>
  </si>
  <si>
    <t>TIG-svejs-stumps tynd rustfri plade</t>
  </si>
  <si>
    <t>TIG-svejs-stumps uleg rør alle pos</t>
  </si>
  <si>
    <t>TIG-svejs-stumps uleg plade</t>
  </si>
  <si>
    <t>Lys b svejs-stumps rør alle pos</t>
  </si>
  <si>
    <t>Lys b svejs-stumps plade pos PA-PF</t>
  </si>
  <si>
    <t>Additive Manufacturing (3D metalprint) rev.enginee</t>
  </si>
  <si>
    <t>Kontor, administration, regnskab og finans</t>
  </si>
  <si>
    <t>Lønadministration</t>
  </si>
  <si>
    <t>Grundlæggende privatforsikring - salg og rådgivning (3.58)</t>
  </si>
  <si>
    <t>Grundlæggende erhvervsforsikring - salg g rådgivning (3.34)</t>
  </si>
  <si>
    <t>Grundlæggende personforsikring (3.24)</t>
  </si>
  <si>
    <t>Efteruddannelsesprøven (EUP)</t>
  </si>
  <si>
    <t>Landbrug, skovbrug, gartneri, fiskeri og dyrepleje</t>
  </si>
  <si>
    <t>Biodiversitet i anlægsgartnerfaget</t>
  </si>
  <si>
    <t xml:space="preserve">AMU </t>
  </si>
  <si>
    <t>Beskæring 1</t>
  </si>
  <si>
    <t>Betjening af minidumpere og motorbører</t>
  </si>
  <si>
    <t>Grønne anlæg, planlægning af plejeopgaver</t>
  </si>
  <si>
    <t>Pædagogisk, socialt og kirkeligt arbejde</t>
  </si>
  <si>
    <t>Børns leg og den legende tilgang</t>
  </si>
  <si>
    <t>Pædagogmedhjælper i dagtilbud</t>
  </si>
  <si>
    <t>Den styrkede pædagogiske læreplan</t>
  </si>
  <si>
    <t>Voldsforebyggelse, konfliktløsning og udvikling</t>
  </si>
  <si>
    <t>Neuropædagogik som redskab i pædagogisk arbejde</t>
  </si>
  <si>
    <t>Magt og omsorg</t>
  </si>
  <si>
    <t>Anerkendende kommunikation i omsorgsarbejdet</t>
  </si>
  <si>
    <t>Samspil og relationer i pædagogisk arbejde</t>
  </si>
  <si>
    <t>Inkluderende aktiviteter og fællesskaber i klubber</t>
  </si>
  <si>
    <t>Implementering af handleplaner ifølge serviceloven</t>
  </si>
  <si>
    <t>Bliv pædagogmedhjælper</t>
  </si>
  <si>
    <t>Mentalisering i pædagogisk arbejde i dagtilbud</t>
  </si>
  <si>
    <t>Specialpædagogik i almenundervisningen</t>
  </si>
  <si>
    <t>Når børn og unge med diagnoser udfordrer din pædagogiske praksis</t>
  </si>
  <si>
    <t>ADHD og autisme i skolen og pædagogiske handlemuligheder (introduktionskursus)</t>
  </si>
  <si>
    <t>Psykosocial rehabilitering</t>
  </si>
  <si>
    <t>Sprogpædagogik og sprogindsatser</t>
  </si>
  <si>
    <t>Mennesker i udsatte positioner</t>
  </si>
  <si>
    <t xml:space="preserve">Perspektiver og tilgange i arbejdet med unge i sårbare positioner </t>
  </si>
  <si>
    <t xml:space="preserve">Fritidspædagogen som brobygger og trivselsaktør (6-18 år) (10 </t>
  </si>
  <si>
    <t>Rengøring, ejendomsservice og renovation</t>
  </si>
  <si>
    <t>Rengøring i renrum - metoder og procedure</t>
  </si>
  <si>
    <t>Ergonomi ved rengøringsarbejdet</t>
  </si>
  <si>
    <t>Måling og vurdering af rengøringskvalitet</t>
  </si>
  <si>
    <t>Personlig planlægning af rengøringsarbejdet</t>
  </si>
  <si>
    <t>Hygiejne på skoler og institutioner</t>
  </si>
  <si>
    <t xml:space="preserve">Grundlæggende rengøringshygiejne </t>
  </si>
  <si>
    <t>Mikrofiberrengøring</t>
  </si>
  <si>
    <t>Specielle rengøringsopgaver</t>
  </si>
  <si>
    <t>Kvalitetssikring i rengøringsarbejdet</t>
  </si>
  <si>
    <t>Planlægning og affaldshåndtering i rengøringen</t>
  </si>
  <si>
    <t>Praktisk erhvervsrengøring</t>
  </si>
  <si>
    <t>Samspil i rengøringsbranchen</t>
  </si>
  <si>
    <t>Kundeservice ved vinduespudsning</t>
  </si>
  <si>
    <t>Udstyr og metoder ved vinduespudsning</t>
  </si>
  <si>
    <t>Salg, indkøb og markedsføring</t>
  </si>
  <si>
    <t>Kasse- og kundebetjening</t>
  </si>
  <si>
    <t>Iscenesættelse af salgsfremstødsvarer (spotvarer)</t>
  </si>
  <si>
    <t>Samtaler og kundetyper i kundekontaktfunktioner</t>
  </si>
  <si>
    <t>Mersalg i butikken</t>
  </si>
  <si>
    <t>Kundeservice i detailhandelen</t>
  </si>
  <si>
    <t>Salgsteknik for salgs- og servicemedarbejdere</t>
  </si>
  <si>
    <t>Sundhed, omsorg og personlig pleje</t>
  </si>
  <si>
    <t>REM- og lydfeltsmålinger</t>
  </si>
  <si>
    <t>Intro til arbejde på plejecentre og i hjemmepleje</t>
  </si>
  <si>
    <t>Børneaudiologi og kommunikation</t>
  </si>
  <si>
    <t>Sygepleje i den palliative indsats - Niveau 1</t>
  </si>
  <si>
    <t>Generel hygiejne i socialt og pædagogisk arbejde</t>
  </si>
  <si>
    <t>Tidlig opsporing af sygdomstegn</t>
  </si>
  <si>
    <t>Postoperativ observation og pleje i hjemmeplejen</t>
  </si>
  <si>
    <t>Borgere med kronisk sygdom</t>
  </si>
  <si>
    <t>Omsorg for personer med demens</t>
  </si>
  <si>
    <t>Samarbejde med ældre om gode kostvaner</t>
  </si>
  <si>
    <t>Praktisk hjælp til ældre</t>
  </si>
  <si>
    <t>De almindeligst forekommende sygdomme hos ældre</t>
  </si>
  <si>
    <t>Konflikthåndtering i sosu-arbejdet</t>
  </si>
  <si>
    <t>Patientsikkerhed og utilsigtede hændelser</t>
  </si>
  <si>
    <t>Personlig hjælper og ledsager</t>
  </si>
  <si>
    <t>Dokumentation og evaluering af pæd./sosuarbejde</t>
  </si>
  <si>
    <t>Medvirken til rehabilitering</t>
  </si>
  <si>
    <t>Vejledning om specialbehandling af høretab</t>
  </si>
  <si>
    <t>Personer med demens, sygdomskendskab; basis</t>
  </si>
  <si>
    <t>Samarbejde med pårørende</t>
  </si>
  <si>
    <t>Socialpsykiatri - overbygning af basisviden</t>
  </si>
  <si>
    <t>På vej mod SOSU - basis</t>
  </si>
  <si>
    <t>Bliv plejehjemsmedhjælper</t>
  </si>
  <si>
    <t>Transport, post, lager- og maskinførerarbejde</t>
  </si>
  <si>
    <t>Ajourf. af chauffører i offentlig servicetrafik</t>
  </si>
  <si>
    <t>Befordring af fysisk handicappede med trappemaskin</t>
  </si>
  <si>
    <t>Befordring af fysisk handicappede med liftbil</t>
  </si>
  <si>
    <t>Tårnkran og fast opstil. kraner + kranbasis</t>
  </si>
  <si>
    <t>Forebyggelse af uheld for erhvervschauffører</t>
  </si>
  <si>
    <t>Trafikselskabet, kundeservice og billettering</t>
  </si>
  <si>
    <t>Udvidelse kran D til Mob. kraner &gt; 30 tonsmeter</t>
  </si>
  <si>
    <t>Teleskoplæsser - Certifikat</t>
  </si>
  <si>
    <t>Udvidelse kran E til Mob. kraner &gt;30 tonsmeter</t>
  </si>
  <si>
    <t>Mobile kraner &gt;30 tonsmeter</t>
  </si>
  <si>
    <t>Ajourføring for rutebuschauffører</t>
  </si>
  <si>
    <t>Ajourføring for stykgods- og distributionschauffør</t>
  </si>
  <si>
    <t>Køreteknik for erhvervschauffører - ajourføring</t>
  </si>
  <si>
    <t xml:space="preserve">Ajourf. af chauffører i off. servicetrafik (BAB 4) </t>
  </si>
  <si>
    <t>Brug af evakueringsstol</t>
  </si>
  <si>
    <t>Direkte prøve gaffeltruckcertifikat A eller B</t>
  </si>
  <si>
    <t>Introduktion til offentlig servicetrafik</t>
  </si>
  <si>
    <t>ADR Repetition - Grundkursus + Tank + Klasse 1</t>
  </si>
  <si>
    <t>ADR Grund- og Specialiseringskursus - Tank + Kl. 1</t>
  </si>
  <si>
    <t>ADR Grundkursus - Vejtransp. af farl. gods i emb.</t>
  </si>
  <si>
    <t>Personlig udvikling til arbejde og uddannelse</t>
  </si>
  <si>
    <t>Billettering og kundeservice</t>
  </si>
  <si>
    <t>Logistik og samarbejde</t>
  </si>
  <si>
    <t>Enhedslaster</t>
  </si>
  <si>
    <t>Lagerindretning og lagerarbejde</t>
  </si>
  <si>
    <t>Manøvrering gaffeltruck, stabler og færdselslære.</t>
  </si>
  <si>
    <t>Grundlæggende kvalifikationsbevis - bus</t>
  </si>
  <si>
    <t>Befordring af sygdoms- og alderssvækkede pas.</t>
  </si>
  <si>
    <t>ADR Repetition - Grundkursus</t>
  </si>
  <si>
    <t>Vagt, sikkerhed og overvågning</t>
  </si>
  <si>
    <t>Grundlæggende Vagt</t>
  </si>
  <si>
    <t>Tryghedsvagt</t>
  </si>
  <si>
    <t>Private</t>
  </si>
  <si>
    <t>Arbejde på eller nær spænding - ajourf. &amp; 1.hjælp</t>
  </si>
  <si>
    <t>Arbejde på eller nær spænding - introduktion</t>
  </si>
  <si>
    <t>Brandforanstaltninger v. gnistproducerende værktøj</t>
  </si>
  <si>
    <t>Dimensionering, særlige områder</t>
  </si>
  <si>
    <t>El-introduktion for reparatører 1, el-lære</t>
  </si>
  <si>
    <t>Elsikkerhedsloven, relevante love og standarder</t>
  </si>
  <si>
    <t>Fagunderstøttende dansk som andetsprog F/I</t>
  </si>
  <si>
    <t>Hårdlodning af kobber og stål til DN13</t>
  </si>
  <si>
    <t>Kabelmontør - overdragelse</t>
  </si>
  <si>
    <t>Køletek., dim af køleanlæg &amp; anvendelse af lovgivn</t>
  </si>
  <si>
    <t>Køletek.opbygn., idriftsættelse af køleanlæg</t>
  </si>
  <si>
    <t xml:space="preserve">Solceller og husstandsvindmøller </t>
  </si>
  <si>
    <t>Varmepumper - installation og service</t>
  </si>
  <si>
    <t xml:space="preserve"> Fødevareallergi: Vejledning og erstatningsråvarer</t>
  </si>
  <si>
    <t xml:space="preserve">Brancheintroduktion: Hotel, restaurant og café </t>
  </si>
  <si>
    <t>Bælgfrugters tilberedning, konsistens og smag</t>
  </si>
  <si>
    <t>Bæredygtig fisk og skaldyr</t>
  </si>
  <si>
    <t xml:space="preserve">Bæredygtig produktion af mad og fødevarer </t>
  </si>
  <si>
    <t xml:space="preserve">Bæredygtighed i storkøkkener </t>
  </si>
  <si>
    <t>Bæredygtighed ift. fødevarer, service &amp; oplevelser</t>
  </si>
  <si>
    <t>Håndtering af konflikter og klager fra gæsten 1</t>
  </si>
  <si>
    <t>Mere grønt i kendte retter i professionelle køkken</t>
  </si>
  <si>
    <t xml:space="preserve">Plantebaseret mad i professionelle køkkener </t>
  </si>
  <si>
    <t>Salg og service i gæstebetjening</t>
  </si>
  <si>
    <t xml:space="preserve">Tilberedningsmetoder og fremstilling af mad </t>
  </si>
  <si>
    <t>3D print - print af modeller på 3D printer</t>
  </si>
  <si>
    <t>Betjening af personlifte</t>
  </si>
  <si>
    <t>Bæredygtig produktion</t>
  </si>
  <si>
    <t>Fremstilling af steril batch, Steril 2</t>
  </si>
  <si>
    <t>Fremstilling af sterile lægemidler, Steril 1</t>
  </si>
  <si>
    <r>
      <t>Fremstilling af sterile lægemidler, Steril 1</t>
    </r>
    <r>
      <rPr>
        <sz val="11"/>
        <color theme="1"/>
        <rFont val="Calibri"/>
        <family val="2"/>
        <scheme val="minor"/>
      </rPr>
      <t>​</t>
    </r>
  </si>
  <si>
    <t>GMP i praksis, GMP2</t>
  </si>
  <si>
    <t>Kvalitetskontrol for medicooperatører</t>
  </si>
  <si>
    <t>Medicinalindustriel produktion GMP1</t>
  </si>
  <si>
    <t>Produktionshygiejne - operatører fødevareindustri</t>
  </si>
  <si>
    <t>Robotbetjening for operatører</t>
  </si>
  <si>
    <t>Sp1. Betjening af plast sprøjtestøbemaskiner</t>
  </si>
  <si>
    <t>Sp2. Mont. og indst. af plast sprøjtestøbeforme</t>
  </si>
  <si>
    <t>Systemstilladser offshore</t>
  </si>
  <si>
    <t>Additiv Manufacturing (3D metalprint)</t>
  </si>
  <si>
    <t xml:space="preserve">Arbejdsmiljø og sikkerhed, svejsning/termisk </t>
  </si>
  <si>
    <t>CAM fræsning (3D)</t>
  </si>
  <si>
    <t xml:space="preserve">CNC drejning, klargøring og maskinbetjening </t>
  </si>
  <si>
    <t>Cnc drejning, manuel programmering</t>
  </si>
  <si>
    <t xml:space="preserve">Dækrep. og monteringstek. på person- og varevogne </t>
  </si>
  <si>
    <t>Gassvejsning af stumpsømme - rør</t>
  </si>
  <si>
    <t>Grundlæggende CAD</t>
  </si>
  <si>
    <t>Grundlæggende testerkursus, autoområdet</t>
  </si>
  <si>
    <t>Introduktion til TIG-, MAG- og Lysbuesvejsning</t>
  </si>
  <si>
    <t>MAG-svejsning af rustfri stål proces 135 eller 136</t>
  </si>
  <si>
    <t xml:space="preserve">Maskinbetjening jordarbejde, grønne anlæg </t>
  </si>
  <si>
    <t>Børns motorik, sansning og bevægelse 1</t>
  </si>
  <si>
    <t xml:space="preserve">Daglig erhvervsrengøring </t>
  </si>
  <si>
    <t>Daglig erhvervsrengøring for F/I</t>
  </si>
  <si>
    <t xml:space="preserve">Ergonomi ved vinduespudsning </t>
  </si>
  <si>
    <t>Grundlæggende Rengøringshygiejne, del 2</t>
  </si>
  <si>
    <t xml:space="preserve">Materialekendskab og rengøringskemi </t>
  </si>
  <si>
    <t xml:space="preserve">Optimering af rengøringsmetoder og arbejdsgange </t>
  </si>
  <si>
    <t xml:space="preserve">Rengøringshygiejne </t>
  </si>
  <si>
    <t>Rengøringsudstyr og -metoder</t>
  </si>
  <si>
    <t xml:space="preserve">Service i rengøringsarbejdet </t>
  </si>
  <si>
    <t xml:space="preserve">Tilbudsgivning ved vinduespudsning </t>
  </si>
  <si>
    <t>Grundlæggende detailhandel</t>
  </si>
  <si>
    <t>Introduktion til Detailhandel</t>
  </si>
  <si>
    <t>Konflikthåndtering for salgsmedarbejderen</t>
  </si>
  <si>
    <t>Kundeservice i administrative funktioner</t>
  </si>
  <si>
    <t>Rådgivning til turister i Danmark - Incoming</t>
  </si>
  <si>
    <t>Arbejdsmiljø i sosu-arbejdet - etik og adfærd</t>
  </si>
  <si>
    <t>Grundlæggende behov, pleje og omsorg - FSSH3</t>
  </si>
  <si>
    <t>Helhedsorienteret pleje og omsorg - FSSH4</t>
  </si>
  <si>
    <t>Mødet med borgeren med demenssygdom - FSSH5a</t>
  </si>
  <si>
    <t xml:space="preserve">Patientkommunikation i høreapparattilpasning </t>
  </si>
  <si>
    <t>Praktisk hjælp og professionelle relationer -FSSH2</t>
  </si>
  <si>
    <t xml:space="preserve">Redskaber til god høreapparattilpasning </t>
  </si>
  <si>
    <t>Rehabilitering som arbejdsform</t>
  </si>
  <si>
    <t xml:space="preserve">Relation og kommunikation med borgeren - FSSH1 </t>
  </si>
  <si>
    <t>Relation, livskvalitet, ensomhed - FSSH5b</t>
  </si>
  <si>
    <t>Støtte til borgeren med psykisk sygdom - FSSH5c</t>
  </si>
  <si>
    <t>Sundhedspædagogik i omsorgsarbejdet</t>
  </si>
  <si>
    <t>Velfærdsteknologi i det daglige omsorgsarbejde I</t>
  </si>
  <si>
    <t xml:space="preserve">Ajourføring for buschauffører i OST/Flextrafik    </t>
  </si>
  <si>
    <t>Beford. af sygdoms- og alderssvækkede passagerer</t>
  </si>
  <si>
    <t>Befordring af handicappede i ordinær rutetrafik</t>
  </si>
  <si>
    <t xml:space="preserve">Efteruddannelse for varebilschauffører </t>
  </si>
  <si>
    <t xml:space="preserve">EU-efteruddannelse for buschauffører - obl. del   </t>
  </si>
  <si>
    <t>EU-Efteruddannelse for godschauffører - oblig.del</t>
  </si>
  <si>
    <t>Gaffelstabler certifikatkursus A, 5 dage</t>
  </si>
  <si>
    <t>Gaffeltruck certifikatkursus B, 7 dage</t>
  </si>
  <si>
    <t>Godstransport med lastbil</t>
  </si>
  <si>
    <t>Godstransport med lastbil samt grundl. kval.uddan.</t>
  </si>
  <si>
    <t xml:space="preserve">Grundlæggende kvalifikation for varebilschauffør </t>
  </si>
  <si>
    <t>Grundlæggende procesforståelse på lagerområdet</t>
  </si>
  <si>
    <t xml:space="preserve">Intensiv grundlæggende kval.uddannelse - lastbil </t>
  </si>
  <si>
    <t>Kvalifikation til persontransport i mindre køretøj</t>
  </si>
  <si>
    <t>Kørsel med vogntog, kategori C/E</t>
  </si>
  <si>
    <t>Lagerstyring med it</t>
  </si>
  <si>
    <t>Lagerstyring med it - grundlæggende funktioner</t>
  </si>
  <si>
    <t xml:space="preserve">Manuel lagerstyring </t>
  </si>
  <si>
    <t>Mobile kraner &gt;8-30 tm_med integreret kranbasis</t>
  </si>
  <si>
    <t>Opbevaring og forsendelse af farligt gods</t>
  </si>
  <si>
    <t>Personbefordring med bus</t>
  </si>
  <si>
    <t>Rutebuschauffør</t>
  </si>
  <si>
    <t>Sikkerhedsuddannelse ved farligt gods</t>
  </si>
  <si>
    <t>op til 10</t>
  </si>
  <si>
    <t xml:space="preserve">Varig-hed - dage </t>
  </si>
  <si>
    <t>https://www.ug.dk/search/</t>
  </si>
  <si>
    <t>Grundlink</t>
  </si>
  <si>
    <t>til overs</t>
  </si>
  <si>
    <t>sammenkæde</t>
  </si>
  <si>
    <t>Link til at læse mere om kurset</t>
  </si>
  <si>
    <r>
      <t xml:space="preserve">Positivliste for den regionale uddannelsespulje for RBR Hovedstaden, gældende fra 1. april 2025
</t>
    </r>
    <r>
      <rPr>
        <b/>
        <sz val="12"/>
        <color theme="0"/>
        <rFont val="Arial"/>
        <family val="2"/>
      </rPr>
      <t>Bemærk, at kurser kun er opført på listen én gang under den erhvervsgruppe, som det vurderes at have størst tilknytning til. Kurset kan dog være relevant at benytte inden for flere erhvervsgrupper.</t>
    </r>
    <r>
      <rPr>
        <b/>
        <sz val="14"/>
        <color theme="0"/>
        <rFont val="Arial"/>
        <family val="2"/>
      </rPr>
      <t xml:space="preserve">
</t>
    </r>
    <r>
      <rPr>
        <b/>
        <sz val="11"/>
        <color theme="0"/>
        <rFont val="Arial"/>
        <family val="2"/>
      </rPr>
      <t>Opdateret 1. april 2025</t>
    </r>
  </si>
  <si>
    <t>Akademi</t>
  </si>
  <si>
    <t xml:space="preserve">Akademi </t>
  </si>
  <si>
    <t>Diplom</t>
  </si>
  <si>
    <t>Søg på Internettet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</si>
</sst>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0.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0"/>
      <name val="Arial"/>
      <family val="2"/>
    </font>
    <font>
      <b/>
      <sz val="11"/>
      <color theme="0"/>
      <name val="Arial"/>
      <family val="2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  <font>
      <sz val="10"/>
      <name val="MS Sans Serif"/>
      <family val="2"/>
    </font>
    <font>
      <sz val="9"/>
      <name val="Calibri"/>
      <family val="2"/>
      <scheme val="minor"/>
    </font>
    <font>
      <sz val="11"/>
      <color rgb="FF002E6D"/>
      <name val="Calibri"/>
      <family val="2"/>
      <scheme val="minor"/>
    </font>
    <font>
      <sz val="11"/>
      <color rgb="FF394346"/>
      <name val="Calibri"/>
      <family val="2"/>
      <scheme val="minor"/>
    </font>
    <font>
      <sz val="11"/>
      <color rgb="FF2D3B5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-0.49998474074526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9" fillId="0" borderId="0" applyBorder="0"/>
    <xf numFmtId="0" fontId="10" fillId="0" borderId="0"/>
  </cellStyleXfs>
  <cellXfs count="71">
    <xf numFmtId="0" fontId="0" fillId="0" borderId="0" xfId="0"/>
    <xf numFmtId="0" fontId="4" fillId="0" borderId="1" xfId="0" applyFont="1" applyBorder="1" applyAlignment="1">
      <alignment wrapText="1"/>
    </xf>
    <xf numFmtId="0" fontId="0" fillId="0" borderId="1" xfId="0" applyFont="1" applyBorder="1" applyAlignment="1">
      <alignment wrapText="1"/>
    </xf>
    <xf numFmtId="0" fontId="5" fillId="0" borderId="1" xfId="0" applyFont="1" applyBorder="1" applyAlignment="1">
      <alignment wrapText="1"/>
    </xf>
    <xf numFmtId="0" fontId="0" fillId="0" borderId="1" xfId="0" applyFont="1" applyBorder="1" applyAlignment="1">
      <alignment horizontal="left" wrapText="1"/>
    </xf>
    <xf numFmtId="0" fontId="0" fillId="0" borderId="1" xfId="0" applyFont="1" applyBorder="1"/>
    <xf numFmtId="0" fontId="5" fillId="2" borderId="1" xfId="0" applyFont="1" applyFill="1" applyBorder="1" applyAlignment="1">
      <alignment wrapText="1"/>
    </xf>
    <xf numFmtId="0" fontId="6" fillId="2" borderId="1" xfId="0" applyFont="1" applyFill="1" applyBorder="1"/>
    <xf numFmtId="0" fontId="0" fillId="2" borderId="1" xfId="0" applyFont="1" applyFill="1" applyBorder="1" applyAlignment="1">
      <alignment vertical="center" wrapText="1"/>
    </xf>
    <xf numFmtId="0" fontId="0" fillId="2" borderId="1" xfId="0" applyFont="1" applyFill="1" applyBorder="1" applyAlignment="1">
      <alignment wrapText="1"/>
    </xf>
    <xf numFmtId="0" fontId="0" fillId="2" borderId="1" xfId="0" applyFont="1" applyFill="1" applyBorder="1"/>
    <xf numFmtId="0" fontId="6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right"/>
    </xf>
    <xf numFmtId="0" fontId="6" fillId="2" borderId="1" xfId="0" applyFont="1" applyFill="1" applyBorder="1" applyAlignment="1">
      <alignment wrapText="1"/>
    </xf>
    <xf numFmtId="0" fontId="8" fillId="2" borderId="1" xfId="0" applyFont="1" applyFill="1" applyBorder="1" applyAlignment="1">
      <alignment vertical="top" wrapText="1"/>
    </xf>
    <xf numFmtId="0" fontId="0" fillId="0" borderId="1" xfId="0" applyFont="1" applyFill="1" applyBorder="1" applyAlignment="1">
      <alignment wrapText="1"/>
    </xf>
    <xf numFmtId="0" fontId="0" fillId="0" borderId="1" xfId="0" applyFont="1" applyFill="1" applyBorder="1" applyAlignment="1">
      <alignment horizontal="left" wrapText="1"/>
    </xf>
    <xf numFmtId="0" fontId="0" fillId="0" borderId="1" xfId="0" applyFont="1" applyFill="1" applyBorder="1" applyAlignment="1"/>
    <xf numFmtId="0" fontId="6" fillId="2" borderId="1" xfId="0" applyFont="1" applyFill="1" applyBorder="1" applyAlignment="1">
      <alignment horizontal="right" wrapText="1"/>
    </xf>
    <xf numFmtId="0" fontId="0" fillId="2" borderId="1" xfId="0" applyFont="1" applyFill="1" applyBorder="1" applyAlignment="1">
      <alignment horizontal="right"/>
    </xf>
    <xf numFmtId="0" fontId="0" fillId="0" borderId="1" xfId="0" applyFont="1" applyBorder="1" applyAlignment="1">
      <alignment horizontal="right" wrapText="1"/>
    </xf>
    <xf numFmtId="0" fontId="6" fillId="0" borderId="1" xfId="0" applyFont="1" applyBorder="1" applyAlignment="1">
      <alignment wrapText="1"/>
    </xf>
    <xf numFmtId="0" fontId="6" fillId="0" borderId="1" xfId="0" applyFont="1" applyBorder="1" applyAlignment="1">
      <alignment vertical="center" wrapText="1"/>
    </xf>
    <xf numFmtId="0" fontId="11" fillId="2" borderId="1" xfId="0" applyFont="1" applyFill="1" applyBorder="1"/>
    <xf numFmtId="0" fontId="4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0" fillId="0" borderId="0" xfId="0" applyAlignment="1">
      <alignment wrapText="1"/>
    </xf>
    <xf numFmtId="0" fontId="7" fillId="0" borderId="0" xfId="0" applyFont="1" applyAlignment="1">
      <alignment horizontal="right" wrapText="1"/>
    </xf>
    <xf numFmtId="0" fontId="0" fillId="0" borderId="0" xfId="0" applyAlignment="1">
      <alignment horizontal="right" wrapText="1"/>
    </xf>
    <xf numFmtId="0" fontId="12" fillId="0" borderId="1" xfId="0" applyFont="1" applyBorder="1" applyAlignment="1"/>
    <xf numFmtId="1" fontId="6" fillId="2" borderId="1" xfId="0" applyNumberFormat="1" applyFont="1" applyFill="1" applyBorder="1" applyAlignment="1">
      <alignment wrapText="1"/>
    </xf>
    <xf numFmtId="0" fontId="8" fillId="2" borderId="1" xfId="0" applyFont="1" applyFill="1" applyBorder="1" applyAlignment="1"/>
    <xf numFmtId="0" fontId="0" fillId="2" borderId="1" xfId="0" applyFont="1" applyFill="1" applyBorder="1" applyAlignment="1">
      <alignment horizontal="right" wrapText="1"/>
    </xf>
    <xf numFmtId="1" fontId="6" fillId="2" borderId="1" xfId="0" applyNumberFormat="1" applyFont="1" applyFill="1" applyBorder="1" applyAlignment="1">
      <alignment horizontal="right"/>
    </xf>
    <xf numFmtId="1" fontId="6" fillId="2" borderId="1" xfId="0" applyNumberFormat="1" applyFont="1" applyFill="1" applyBorder="1" applyAlignment="1"/>
    <xf numFmtId="0" fontId="0" fillId="2" borderId="1" xfId="0" applyFont="1" applyFill="1" applyBorder="1" applyAlignment="1">
      <alignment horizontal="right" vertical="center" wrapText="1"/>
    </xf>
    <xf numFmtId="164" fontId="6" fillId="2" borderId="1" xfId="0" applyNumberFormat="1" applyFont="1" applyFill="1" applyBorder="1" applyAlignment="1">
      <alignment horizontal="right"/>
    </xf>
    <xf numFmtId="0" fontId="6" fillId="2" borderId="1" xfId="0" applyFont="1" applyFill="1" applyBorder="1" applyAlignment="1"/>
    <xf numFmtId="0" fontId="0" fillId="0" borderId="1" xfId="0" applyFont="1" applyBorder="1" applyAlignment="1">
      <alignment horizontal="right"/>
    </xf>
    <xf numFmtId="0" fontId="6" fillId="0" borderId="1" xfId="0" applyFont="1" applyBorder="1" applyAlignment="1"/>
    <xf numFmtId="0" fontId="6" fillId="0" borderId="1" xfId="0" applyFont="1" applyBorder="1" applyAlignment="1">
      <alignment horizontal="right"/>
    </xf>
    <xf numFmtId="0" fontId="0" fillId="0" borderId="1" xfId="0" applyFont="1" applyBorder="1" applyAlignment="1"/>
    <xf numFmtId="0" fontId="0" fillId="0" borderId="1" xfId="0" applyFont="1" applyBorder="1" applyAlignment="1">
      <alignment vertical="center" wrapText="1"/>
    </xf>
    <xf numFmtId="0" fontId="8" fillId="0" borderId="1" xfId="0" applyFont="1" applyBorder="1" applyAlignment="1"/>
    <xf numFmtId="1" fontId="0" fillId="2" borderId="1" xfId="0" applyNumberFormat="1" applyFont="1" applyFill="1" applyBorder="1" applyAlignment="1">
      <alignment horizontal="right" wrapText="1"/>
    </xf>
    <xf numFmtId="1" fontId="6" fillId="2" borderId="1" xfId="1" applyNumberFormat="1" applyFont="1" applyFill="1" applyBorder="1" applyAlignment="1">
      <alignment horizontal="right"/>
    </xf>
    <xf numFmtId="1" fontId="8" fillId="2" borderId="1" xfId="1" applyNumberFormat="1" applyFont="1" applyFill="1" applyBorder="1" applyAlignment="1">
      <alignment horizontal="right" wrapText="1"/>
    </xf>
    <xf numFmtId="1" fontId="8" fillId="2" borderId="1" xfId="0" applyNumberFormat="1" applyFont="1" applyFill="1" applyBorder="1" applyAlignment="1">
      <alignment horizontal="right" wrapText="1"/>
    </xf>
    <xf numFmtId="0" fontId="13" fillId="2" borderId="1" xfId="0" applyFont="1" applyFill="1" applyBorder="1" applyAlignment="1"/>
    <xf numFmtId="0" fontId="6" fillId="2" borderId="1" xfId="0" applyFont="1" applyFill="1" applyBorder="1" applyAlignment="1">
      <alignment horizontal="right" vertical="center" wrapText="1"/>
    </xf>
    <xf numFmtId="0" fontId="0" fillId="2" borderId="1" xfId="0" applyFont="1" applyFill="1" applyBorder="1" applyAlignment="1"/>
    <xf numFmtId="0" fontId="6" fillId="2" borderId="1" xfId="2" applyFont="1" applyFill="1" applyBorder="1"/>
    <xf numFmtId="0" fontId="8" fillId="2" borderId="1" xfId="0" applyFont="1" applyFill="1" applyBorder="1" applyAlignment="1">
      <alignment horizontal="right"/>
    </xf>
    <xf numFmtId="0" fontId="0" fillId="0" borderId="1" xfId="0" applyFont="1" applyFill="1" applyBorder="1" applyAlignment="1">
      <alignment horizontal="right" wrapText="1"/>
    </xf>
    <xf numFmtId="0" fontId="6" fillId="0" borderId="1" xfId="2" applyFont="1" applyFill="1" applyBorder="1" applyAlignment="1">
      <alignment wrapText="1"/>
    </xf>
    <xf numFmtId="0" fontId="6" fillId="0" borderId="1" xfId="2" applyFont="1" applyFill="1" applyBorder="1" applyAlignment="1"/>
    <xf numFmtId="0" fontId="6" fillId="2" borderId="1" xfId="3" applyFont="1" applyFill="1" applyBorder="1" applyAlignment="1"/>
    <xf numFmtId="0" fontId="6" fillId="2" borderId="1" xfId="3" applyFont="1" applyFill="1" applyBorder="1" applyAlignment="1">
      <alignment horizontal="right"/>
    </xf>
    <xf numFmtId="0" fontId="8" fillId="2" borderId="1" xfId="0" applyFont="1" applyFill="1" applyBorder="1" applyAlignment="1">
      <alignment horizontal="left" wrapText="1"/>
    </xf>
    <xf numFmtId="0" fontId="6" fillId="0" borderId="1" xfId="0" applyFont="1" applyFill="1" applyBorder="1" applyAlignment="1">
      <alignment wrapText="1"/>
    </xf>
    <xf numFmtId="0" fontId="8" fillId="0" borderId="1" xfId="0" applyFont="1" applyBorder="1" applyAlignment="1">
      <alignment wrapText="1"/>
    </xf>
    <xf numFmtId="0" fontId="8" fillId="2" borderId="1" xfId="0" applyFont="1" applyFill="1" applyBorder="1" applyAlignment="1">
      <alignment wrapText="1"/>
    </xf>
    <xf numFmtId="0" fontId="6" fillId="2" borderId="1" xfId="3" applyFont="1" applyFill="1" applyBorder="1" applyAlignment="1">
      <alignment wrapText="1"/>
    </xf>
    <xf numFmtId="0" fontId="14" fillId="0" borderId="1" xfId="0" applyFont="1" applyBorder="1" applyAlignment="1"/>
    <xf numFmtId="0" fontId="15" fillId="0" borderId="0" xfId="0" applyFont="1"/>
    <xf numFmtId="0" fontId="0" fillId="0" borderId="0" xfId="0" applyFill="1"/>
    <xf numFmtId="0" fontId="0" fillId="3" borderId="0" xfId="0" applyFill="1"/>
    <xf numFmtId="0" fontId="3" fillId="3" borderId="3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vertical="center" wrapText="1"/>
    </xf>
    <xf numFmtId="0" fontId="3" fillId="3" borderId="2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</cellXfs>
  <cellStyles count="4">
    <cellStyle name="Komma" xfId="1" builtinId="3"/>
    <cellStyle name="Normal" xfId="0" builtinId="0"/>
    <cellStyle name="Normal 2" xfId="2"/>
    <cellStyle name="Normal 5" xfId="3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kp.dk/videreuddannelser/fritidspaedagogen-som-brobygger-og-trivselsaktoer-6-18-aar/" TargetMode="External"/><Relationship Id="rId3" Type="http://schemas.openxmlformats.org/officeDocument/2006/relationships/hyperlink" Target="https://www.kp.dk/videreuddannelser/adhd-og-autisme-i-skolen-og-paedagogiske-handlemuligheder/" TargetMode="External"/><Relationship Id="rId7" Type="http://schemas.openxmlformats.org/officeDocument/2006/relationships/hyperlink" Target="https://www.kp.dk/videreuddannelser/perspektiver-og-tilgange-i-arbejdet-med-unge-i-saarbare-positioner/" TargetMode="External"/><Relationship Id="rId2" Type="http://schemas.openxmlformats.org/officeDocument/2006/relationships/hyperlink" Target="https://www.kp.dk/videreuddannelser/naar-boern-og-unge-med-diagnoser-udfordrer-din-paedagogiske-praksis/" TargetMode="External"/><Relationship Id="rId1" Type="http://schemas.openxmlformats.org/officeDocument/2006/relationships/hyperlink" Target="https://www.kp.dk/videreuddannelser/mentalisering-i-paedagogisk-arbejde-i-dagtilbud/" TargetMode="External"/><Relationship Id="rId6" Type="http://schemas.openxmlformats.org/officeDocument/2006/relationships/hyperlink" Target="https://www.kp.dk/videreuddannelser/mennesker-i-udsatte-positioner/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s://www.kp.dk/videreuddannelser/sprogpaedagogik-og-sprogindsatser/" TargetMode="External"/><Relationship Id="rId10" Type="http://schemas.openxmlformats.org/officeDocument/2006/relationships/hyperlink" Target="https://kea.dk/efteruddannelser/akademi/au-i-byggeteknologi/byggeteknik-mindre-byggerier" TargetMode="External"/><Relationship Id="rId4" Type="http://schemas.openxmlformats.org/officeDocument/2006/relationships/hyperlink" Target="https://www.kp.dk/videreuddannelser/psykosocial-rehabilitering/" TargetMode="External"/><Relationship Id="rId9" Type="http://schemas.openxmlformats.org/officeDocument/2006/relationships/hyperlink" Target="https://kea.dk/efteruddannelser/akademi/au-i-byggekoordination/planlaegning-og-styring-af-byggeriets-processer-og-ressource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autoPageBreaks="0"/>
  </sheetPr>
  <dimension ref="A1:J385"/>
  <sheetViews>
    <sheetView tabSelected="1" zoomScale="90" zoomScaleNormal="90" workbookViewId="0">
      <selection sqref="A1:F1"/>
    </sheetView>
  </sheetViews>
  <sheetFormatPr defaultRowHeight="15.75" x14ac:dyDescent="0.25"/>
  <cols>
    <col min="1" max="1" width="39" style="24" customWidth="1"/>
    <col min="2" max="2" width="68.140625" style="25" customWidth="1"/>
    <col min="3" max="3" width="12.7109375" style="26" customWidth="1"/>
    <col min="4" max="4" width="14.140625" style="27" customWidth="1"/>
    <col min="5" max="5" width="8.140625" style="28" customWidth="1"/>
    <col min="6" max="6" width="8.140625" style="26" customWidth="1"/>
    <col min="7" max="7" width="35.42578125" hidden="1" customWidth="1"/>
    <col min="8" max="8" width="23.28515625" hidden="1" customWidth="1"/>
    <col min="9" max="9" width="28.28515625" hidden="1" customWidth="1"/>
    <col min="10" max="10" width="123.28515625" customWidth="1"/>
  </cols>
  <sheetData>
    <row r="1" spans="1:10" ht="84" customHeight="1" x14ac:dyDescent="0.25">
      <c r="A1" s="70" t="s">
        <v>403</v>
      </c>
      <c r="B1" s="70"/>
      <c r="C1" s="70"/>
      <c r="D1" s="70"/>
      <c r="E1" s="70"/>
      <c r="F1" s="70"/>
      <c r="G1" s="66"/>
      <c r="H1" s="66"/>
      <c r="I1" s="66"/>
      <c r="J1" s="67"/>
    </row>
    <row r="2" spans="1:10" ht="66.75" customHeight="1" x14ac:dyDescent="0.25">
      <c r="A2" s="68" t="s">
        <v>0</v>
      </c>
      <c r="B2" s="68" t="s">
        <v>1</v>
      </c>
      <c r="C2" s="68" t="s">
        <v>2</v>
      </c>
      <c r="D2" s="68" t="s">
        <v>3</v>
      </c>
      <c r="E2" s="68" t="s">
        <v>397</v>
      </c>
      <c r="F2" s="68" t="s">
        <v>4</v>
      </c>
      <c r="G2" s="69" t="s">
        <v>399</v>
      </c>
      <c r="H2" s="69" t="s">
        <v>400</v>
      </c>
      <c r="I2" s="69" t="s">
        <v>401</v>
      </c>
      <c r="J2" s="67" t="s">
        <v>402</v>
      </c>
    </row>
    <row r="3" spans="1:10" ht="18.75" customHeight="1" x14ac:dyDescent="0.25">
      <c r="A3" s="3" t="s">
        <v>5</v>
      </c>
      <c r="B3" s="2" t="s">
        <v>24</v>
      </c>
      <c r="C3" s="2" t="s">
        <v>292</v>
      </c>
      <c r="D3" s="2"/>
      <c r="E3" s="20">
        <v>30</v>
      </c>
      <c r="F3" s="2"/>
      <c r="G3" t="s">
        <v>407</v>
      </c>
      <c r="H3" t="str">
        <f>B3</f>
        <v>AutoCAD-kurser</v>
      </c>
      <c r="I3" t="str">
        <f>CONCATENATE(G3)</f>
        <v>Søg på Internettet</v>
      </c>
      <c r="J3" s="64" t="str">
        <f t="shared" ref="J3" si="0">HYPERLINK(I3)</f>
        <v>Søg på Internettet</v>
      </c>
    </row>
    <row r="4" spans="1:10" ht="18.75" customHeight="1" x14ac:dyDescent="0.25">
      <c r="A4" s="1" t="s">
        <v>5</v>
      </c>
      <c r="B4" s="2" t="s">
        <v>10</v>
      </c>
      <c r="C4" s="2" t="s">
        <v>292</v>
      </c>
      <c r="D4" s="2"/>
      <c r="E4" s="20">
        <v>2</v>
      </c>
      <c r="F4" s="2"/>
      <c r="G4" t="s">
        <v>407</v>
      </c>
      <c r="H4" t="str">
        <f t="shared" ref="H4:H5" si="1">B4</f>
        <v>Bsim Indeklimasimulering, Grundkursus</v>
      </c>
      <c r="I4" t="str">
        <f t="shared" ref="I4:I5" si="2">CONCATENATE(G4)</f>
        <v>Søg på Internettet</v>
      </c>
      <c r="J4" s="64" t="str">
        <f t="shared" ref="J4:J5" si="3">HYPERLINK(I4)</f>
        <v>Søg på Internettet</v>
      </c>
    </row>
    <row r="5" spans="1:10" ht="18.75" customHeight="1" x14ac:dyDescent="0.25">
      <c r="A5" s="3" t="s">
        <v>5</v>
      </c>
      <c r="B5" s="2" t="s">
        <v>16</v>
      </c>
      <c r="C5" s="2" t="s">
        <v>292</v>
      </c>
      <c r="D5" s="2"/>
      <c r="E5" s="20">
        <v>1</v>
      </c>
      <c r="F5" s="2"/>
      <c r="G5" t="s">
        <v>407</v>
      </c>
      <c r="H5" t="str">
        <f t="shared" si="1"/>
        <v>Byggesagsbehandling via Bygogmiljø.dk</v>
      </c>
      <c r="I5" t="str">
        <f t="shared" si="2"/>
        <v>Søg på Internettet</v>
      </c>
      <c r="J5" s="64" t="str">
        <f t="shared" si="3"/>
        <v>Søg på Internettet</v>
      </c>
    </row>
    <row r="6" spans="1:10" ht="18.75" customHeight="1" x14ac:dyDescent="0.25">
      <c r="A6" s="3" t="s">
        <v>5</v>
      </c>
      <c r="B6" s="2" t="s">
        <v>21</v>
      </c>
      <c r="C6" s="2" t="s">
        <v>404</v>
      </c>
      <c r="D6" s="29"/>
      <c r="E6" s="20"/>
      <c r="F6" s="2">
        <v>10</v>
      </c>
      <c r="G6" t="s">
        <v>398</v>
      </c>
      <c r="H6" t="str">
        <f>B5</f>
        <v>Byggesagsbehandling via Bygogmiljø.dk</v>
      </c>
      <c r="I6" t="str">
        <f>CONCATENATE(G6,B5)</f>
        <v>https://www.ug.dk/search/Byggesagsbehandling via Bygogmiljø.dk</v>
      </c>
      <c r="J6" s="64" t="str">
        <f>HYPERLINK(I6)</f>
        <v>https://www.ug.dk/search/Byggesagsbehandling via Bygogmiljø.dk</v>
      </c>
    </row>
    <row r="7" spans="1:10" ht="18.75" customHeight="1" x14ac:dyDescent="0.25">
      <c r="A7" s="3" t="s">
        <v>5</v>
      </c>
      <c r="B7" s="2" t="s">
        <v>14</v>
      </c>
      <c r="C7" s="2" t="s">
        <v>292</v>
      </c>
      <c r="D7" s="2"/>
      <c r="E7" s="20">
        <v>1</v>
      </c>
      <c r="F7" s="2"/>
      <c r="G7" t="s">
        <v>407</v>
      </c>
      <c r="H7" t="str">
        <f>B7</f>
        <v>De nye krav i bygningsreglementet BR18</v>
      </c>
      <c r="I7" t="str">
        <f>CONCATENATE(G7)</f>
        <v>Søg på Internettet</v>
      </c>
      <c r="J7" s="64" t="str">
        <f t="shared" ref="J7" si="4">HYPERLINK(I7)</f>
        <v>Søg på Internettet</v>
      </c>
    </row>
    <row r="8" spans="1:10" ht="18.75" customHeight="1" x14ac:dyDescent="0.25">
      <c r="A8" s="1" t="s">
        <v>5</v>
      </c>
      <c r="B8" s="2" t="s">
        <v>6</v>
      </c>
      <c r="C8" s="2" t="s">
        <v>404</v>
      </c>
      <c r="D8" s="2"/>
      <c r="E8" s="20"/>
      <c r="F8" s="2">
        <v>5</v>
      </c>
      <c r="G8" t="s">
        <v>398</v>
      </c>
      <c r="H8" t="str">
        <f>B7</f>
        <v>De nye krav i bygningsreglementet BR18</v>
      </c>
      <c r="I8" t="str">
        <f>CONCATENATE(G8,B7)</f>
        <v>https://www.ug.dk/search/De nye krav i bygningsreglementet BR18</v>
      </c>
      <c r="J8" s="64" t="str">
        <f>HYPERLINK(I8)</f>
        <v>https://www.ug.dk/search/De nye krav i bygningsreglementet BR18</v>
      </c>
    </row>
    <row r="9" spans="1:10" ht="18.75" customHeight="1" x14ac:dyDescent="0.25">
      <c r="A9" s="1" t="s">
        <v>5</v>
      </c>
      <c r="B9" s="2" t="s">
        <v>9</v>
      </c>
      <c r="C9" s="2" t="s">
        <v>292</v>
      </c>
      <c r="D9" s="2"/>
      <c r="E9" s="20">
        <v>2</v>
      </c>
      <c r="F9" s="2"/>
      <c r="G9" t="s">
        <v>407</v>
      </c>
      <c r="H9" t="str">
        <f>B9</f>
        <v>ESG-rapportering, fra compliance til innovation og værdiskabelse</v>
      </c>
      <c r="I9" t="str">
        <f>CONCATENATE(G9)</f>
        <v>Søg på Internettet</v>
      </c>
      <c r="J9" s="64" t="str">
        <f t="shared" ref="J9" si="5">HYPERLINK(I9)</f>
        <v>Søg på Internettet</v>
      </c>
    </row>
    <row r="10" spans="1:10" ht="18.75" customHeight="1" x14ac:dyDescent="0.25">
      <c r="A10" s="3" t="s">
        <v>5</v>
      </c>
      <c r="B10" s="2" t="s">
        <v>19</v>
      </c>
      <c r="C10" s="2" t="s">
        <v>404</v>
      </c>
      <c r="D10" s="2"/>
      <c r="E10" s="20"/>
      <c r="F10" s="2">
        <v>10</v>
      </c>
      <c r="G10" t="s">
        <v>398</v>
      </c>
      <c r="H10" t="str">
        <f>B9</f>
        <v>ESG-rapportering, fra compliance til innovation og værdiskabelse</v>
      </c>
      <c r="I10" t="str">
        <f>CONCATENATE(G10,B9)</f>
        <v>https://www.ug.dk/search/ESG-rapportering, fra compliance til innovation og værdiskabelse</v>
      </c>
      <c r="J10" s="64" t="str">
        <f>HYPERLINK(I10)</f>
        <v>https://www.ug.dk/search/ESG-rapportering, fra compliance til innovation og værdiskabelse</v>
      </c>
    </row>
    <row r="11" spans="1:10" ht="18.75" customHeight="1" x14ac:dyDescent="0.25">
      <c r="A11" s="1" t="s">
        <v>5</v>
      </c>
      <c r="B11" s="2" t="s">
        <v>11</v>
      </c>
      <c r="C11" s="2" t="s">
        <v>292</v>
      </c>
      <c r="D11" s="2"/>
      <c r="E11" s="20">
        <v>2</v>
      </c>
      <c r="F11" s="2"/>
      <c r="G11" t="s">
        <v>407</v>
      </c>
      <c r="H11" t="str">
        <f t="shared" ref="H11:H14" si="6">B11</f>
        <v>Grundlæggende GMP</v>
      </c>
      <c r="I11" t="str">
        <f t="shared" ref="I11:I14" si="7">CONCATENATE(G11)</f>
        <v>Søg på Internettet</v>
      </c>
      <c r="J11" s="64" t="str">
        <f t="shared" ref="J11:J17" si="8">HYPERLINK(I11)</f>
        <v>Søg på Internettet</v>
      </c>
    </row>
    <row r="12" spans="1:10" ht="18.75" customHeight="1" x14ac:dyDescent="0.25">
      <c r="A12" s="3" t="s">
        <v>5</v>
      </c>
      <c r="B12" s="2" t="s">
        <v>17</v>
      </c>
      <c r="C12" s="2" t="s">
        <v>292</v>
      </c>
      <c r="D12" s="2"/>
      <c r="E12" s="20">
        <v>30</v>
      </c>
      <c r="F12" s="2"/>
      <c r="G12" t="s">
        <v>407</v>
      </c>
      <c r="H12" t="str">
        <f t="shared" si="6"/>
        <v>Grøn omstilling i praksis inkl. ESG rapportering og bæredygtighed</v>
      </c>
      <c r="I12" t="str">
        <f t="shared" si="7"/>
        <v>Søg på Internettet</v>
      </c>
      <c r="J12" s="64" t="str">
        <f t="shared" si="8"/>
        <v>Søg på Internettet</v>
      </c>
    </row>
    <row r="13" spans="1:10" ht="18.75" customHeight="1" x14ac:dyDescent="0.25">
      <c r="A13" s="3" t="s">
        <v>5</v>
      </c>
      <c r="B13" s="2" t="s">
        <v>15</v>
      </c>
      <c r="C13" s="2" t="s">
        <v>292</v>
      </c>
      <c r="D13" s="2"/>
      <c r="E13" s="20">
        <v>2</v>
      </c>
      <c r="F13" s="2"/>
      <c r="G13" t="s">
        <v>407</v>
      </c>
      <c r="H13" t="str">
        <f t="shared" si="6"/>
        <v>Introduktion til GIS med ArcGis</v>
      </c>
      <c r="I13" t="str">
        <f t="shared" si="7"/>
        <v>Søg på Internettet</v>
      </c>
      <c r="J13" s="64" t="str">
        <f t="shared" si="8"/>
        <v>Søg på Internettet</v>
      </c>
    </row>
    <row r="14" spans="1:10" ht="18.75" customHeight="1" x14ac:dyDescent="0.25">
      <c r="A14" s="3" t="s">
        <v>5</v>
      </c>
      <c r="B14" s="2" t="s">
        <v>13</v>
      </c>
      <c r="C14" s="2" t="s">
        <v>292</v>
      </c>
      <c r="D14" s="2"/>
      <c r="E14" s="20">
        <v>2</v>
      </c>
      <c r="F14" s="2"/>
      <c r="G14" t="s">
        <v>407</v>
      </c>
      <c r="H14" t="str">
        <f t="shared" si="6"/>
        <v>ISO14001 Intern Auditor</v>
      </c>
      <c r="I14" t="str">
        <f t="shared" si="7"/>
        <v>Søg på Internettet</v>
      </c>
      <c r="J14" s="64" t="str">
        <f t="shared" si="8"/>
        <v>Søg på Internettet</v>
      </c>
    </row>
    <row r="15" spans="1:10" ht="18.75" customHeight="1" x14ac:dyDescent="0.25">
      <c r="A15" s="1" t="s">
        <v>5</v>
      </c>
      <c r="B15" s="2" t="s">
        <v>7</v>
      </c>
      <c r="C15" s="2" t="s">
        <v>404</v>
      </c>
      <c r="D15" s="2"/>
      <c r="E15" s="20"/>
      <c r="F15" s="2">
        <v>5</v>
      </c>
      <c r="G15" t="s">
        <v>398</v>
      </c>
      <c r="H15" t="str">
        <f t="shared" ref="H15:H17" si="9">B14</f>
        <v>ISO14001 Intern Auditor</v>
      </c>
      <c r="I15" t="str">
        <f t="shared" ref="I15:I17" si="10">CONCATENATE(G15,B14)</f>
        <v>https://www.ug.dk/search/ISO14001 Intern Auditor</v>
      </c>
      <c r="J15" s="64" t="str">
        <f t="shared" si="8"/>
        <v>https://www.ug.dk/search/ISO14001 Intern Auditor</v>
      </c>
    </row>
    <row r="16" spans="1:10" ht="18.75" customHeight="1" x14ac:dyDescent="0.25">
      <c r="A16" s="3" t="s">
        <v>5</v>
      </c>
      <c r="B16" s="2" t="s">
        <v>18</v>
      </c>
      <c r="C16" s="2" t="s">
        <v>404</v>
      </c>
      <c r="D16" s="2"/>
      <c r="E16" s="20"/>
      <c r="F16" s="2">
        <v>10</v>
      </c>
      <c r="G16" t="s">
        <v>398</v>
      </c>
      <c r="H16" t="str">
        <f t="shared" si="9"/>
        <v>Klimaregnskaber</v>
      </c>
      <c r="I16" t="str">
        <f t="shared" si="10"/>
        <v>https://www.ug.dk/search/Klimaregnskaber</v>
      </c>
      <c r="J16" s="64" t="str">
        <f t="shared" si="8"/>
        <v>https://www.ug.dk/search/Klimaregnskaber</v>
      </c>
    </row>
    <row r="17" spans="1:10" ht="18.75" customHeight="1" x14ac:dyDescent="0.25">
      <c r="A17" s="1" t="s">
        <v>5</v>
      </c>
      <c r="B17" s="2" t="s">
        <v>8</v>
      </c>
      <c r="C17" s="2" t="s">
        <v>406</v>
      </c>
      <c r="D17" s="2"/>
      <c r="E17" s="20"/>
      <c r="F17" s="2">
        <v>5</v>
      </c>
      <c r="G17" t="s">
        <v>398</v>
      </c>
      <c r="H17" t="str">
        <f t="shared" si="9"/>
        <v xml:space="preserve">Kommunikation, samarbejde og byggejura i byggeprocessen </v>
      </c>
      <c r="I17" t="str">
        <f t="shared" si="10"/>
        <v xml:space="preserve">https://www.ug.dk/search/Kommunikation, samarbejde og byggejura i byggeprocessen </v>
      </c>
      <c r="J17" s="64" t="str">
        <f t="shared" si="8"/>
        <v xml:space="preserve">https://www.ug.dk/search/Kommunikation, samarbejde og byggejura i byggeprocessen </v>
      </c>
    </row>
    <row r="18" spans="1:10" ht="18.75" customHeight="1" x14ac:dyDescent="0.25">
      <c r="A18" s="3" t="s">
        <v>5</v>
      </c>
      <c r="B18" s="2" t="s">
        <v>12</v>
      </c>
      <c r="C18" s="2" t="s">
        <v>292</v>
      </c>
      <c r="D18" s="2"/>
      <c r="E18" s="20">
        <v>2</v>
      </c>
      <c r="F18" s="2"/>
      <c r="G18" t="s">
        <v>407</v>
      </c>
      <c r="H18" t="str">
        <f t="shared" ref="H18:H19" si="11">B18</f>
        <v>LCA Livscyklusvurdering af virksomhedens produktion og services</v>
      </c>
      <c r="I18" t="str">
        <f t="shared" ref="I18:I19" si="12">CONCATENATE(G18)</f>
        <v>Søg på Internettet</v>
      </c>
      <c r="J18" s="64" t="str">
        <f t="shared" ref="J18:J19" si="13">HYPERLINK(I18)</f>
        <v>Søg på Internettet</v>
      </c>
    </row>
    <row r="19" spans="1:10" ht="18.75" customHeight="1" x14ac:dyDescent="0.25">
      <c r="A19" s="3" t="s">
        <v>5</v>
      </c>
      <c r="B19" s="2" t="s">
        <v>23</v>
      </c>
      <c r="C19" s="2" t="s">
        <v>292</v>
      </c>
      <c r="D19" s="2"/>
      <c r="E19" s="20">
        <v>4</v>
      </c>
      <c r="F19" s="2"/>
      <c r="G19" t="s">
        <v>407</v>
      </c>
      <c r="H19" t="str">
        <f t="shared" si="11"/>
        <v>MagiCAD-kurser</v>
      </c>
      <c r="I19" t="str">
        <f t="shared" si="12"/>
        <v>Søg på Internettet</v>
      </c>
      <c r="J19" s="64" t="str">
        <f t="shared" si="13"/>
        <v>Søg på Internettet</v>
      </c>
    </row>
    <row r="20" spans="1:10" ht="18.75" customHeight="1" x14ac:dyDescent="0.25">
      <c r="A20" s="3" t="s">
        <v>5</v>
      </c>
      <c r="B20" s="4" t="s">
        <v>20</v>
      </c>
      <c r="C20" s="2" t="s">
        <v>404</v>
      </c>
      <c r="D20" s="2"/>
      <c r="E20" s="20"/>
      <c r="F20" s="2" t="s">
        <v>396</v>
      </c>
      <c r="G20" t="s">
        <v>398</v>
      </c>
      <c r="H20" t="str">
        <f>B19</f>
        <v>MagiCAD-kurser</v>
      </c>
      <c r="I20" t="str">
        <f>CONCATENATE(G20,B19)</f>
        <v>https://www.ug.dk/search/MagiCAD-kurser</v>
      </c>
      <c r="J20" s="64" t="str">
        <f>HYPERLINK(I20)</f>
        <v>https://www.ug.dk/search/MagiCAD-kurser</v>
      </c>
    </row>
    <row r="21" spans="1:10" ht="18.75" customHeight="1" x14ac:dyDescent="0.25">
      <c r="A21" s="3" t="s">
        <v>5</v>
      </c>
      <c r="B21" s="21" t="s">
        <v>22</v>
      </c>
      <c r="C21" s="2" t="s">
        <v>292</v>
      </c>
      <c r="D21" s="2"/>
      <c r="E21" s="20">
        <v>30</v>
      </c>
      <c r="F21" s="2"/>
      <c r="G21" t="s">
        <v>407</v>
      </c>
      <c r="H21" t="str">
        <f>B21</f>
        <v>Revit-kurser</v>
      </c>
      <c r="I21" t="str">
        <f>CONCATENATE(G21)</f>
        <v>Søg på Internettet</v>
      </c>
      <c r="J21" s="64" t="str">
        <f t="shared" ref="J21" si="14">HYPERLINK(I21)</f>
        <v>Søg på Internettet</v>
      </c>
    </row>
    <row r="22" spans="1:10" ht="18.75" customHeight="1" x14ac:dyDescent="0.25">
      <c r="A22" s="6" t="s">
        <v>25</v>
      </c>
      <c r="B22" s="11" t="s">
        <v>38</v>
      </c>
      <c r="C22" s="9" t="s">
        <v>27</v>
      </c>
      <c r="D22" s="30">
        <v>48906</v>
      </c>
      <c r="E22" s="12">
        <v>5</v>
      </c>
      <c r="F22" s="7"/>
      <c r="G22" s="65" t="s">
        <v>398</v>
      </c>
      <c r="H22" t="str">
        <f>B4</f>
        <v>Bsim Indeklimasimulering, Grundkursus</v>
      </c>
      <c r="I22" t="str">
        <f>CONCATENATE(G22,B4)</f>
        <v>https://www.ug.dk/search/Bsim Indeklimasimulering, Grundkursus</v>
      </c>
      <c r="J22" s="64" t="str">
        <f>HYPERLINK(I22)</f>
        <v>https://www.ug.dk/search/Bsim Indeklimasimulering, Grundkursus</v>
      </c>
    </row>
    <row r="23" spans="1:10" ht="18.75" customHeight="1" x14ac:dyDescent="0.25">
      <c r="A23" s="6" t="s">
        <v>25</v>
      </c>
      <c r="B23" s="13" t="s">
        <v>32</v>
      </c>
      <c r="C23" s="9" t="s">
        <v>27</v>
      </c>
      <c r="D23" s="31">
        <v>48959</v>
      </c>
      <c r="E23" s="32">
        <v>1</v>
      </c>
      <c r="F23" s="9"/>
      <c r="G23" s="65" t="s">
        <v>398</v>
      </c>
      <c r="H23" t="str">
        <f t="shared" ref="H23:H25" si="15">B5</f>
        <v>Byggesagsbehandling via Bygogmiljø.dk</v>
      </c>
      <c r="I23" t="str">
        <f t="shared" ref="I23:I25" si="16">CONCATENATE(G23,B5)</f>
        <v>https://www.ug.dk/search/Byggesagsbehandling via Bygogmiljø.dk</v>
      </c>
      <c r="J23" s="64" t="str">
        <f t="shared" ref="J23:J25" si="17">HYPERLINK(I23)</f>
        <v>https://www.ug.dk/search/Byggesagsbehandling via Bygogmiljø.dk</v>
      </c>
    </row>
    <row r="24" spans="1:10" ht="18.75" customHeight="1" x14ac:dyDescent="0.25">
      <c r="A24" s="6" t="s">
        <v>25</v>
      </c>
      <c r="B24" s="13" t="s">
        <v>293</v>
      </c>
      <c r="C24" s="9" t="s">
        <v>27</v>
      </c>
      <c r="D24" s="7">
        <v>48567</v>
      </c>
      <c r="E24" s="33">
        <v>1</v>
      </c>
      <c r="F24" s="9"/>
      <c r="G24" s="65" t="s">
        <v>398</v>
      </c>
      <c r="H24" t="str">
        <f t="shared" si="15"/>
        <v>Bæredygtig forretningsforståelse og ESG-rapportering</v>
      </c>
      <c r="I24" t="str">
        <f t="shared" si="16"/>
        <v>https://www.ug.dk/search/Bæredygtig forretningsforståelse og ESG-rapportering</v>
      </c>
      <c r="J24" s="64" t="str">
        <f t="shared" si="17"/>
        <v>https://www.ug.dk/search/Bæredygtig forretningsforståelse og ESG-rapportering</v>
      </c>
    </row>
    <row r="25" spans="1:10" ht="18.75" customHeight="1" x14ac:dyDescent="0.25">
      <c r="A25" s="6" t="s">
        <v>25</v>
      </c>
      <c r="B25" s="13" t="s">
        <v>294</v>
      </c>
      <c r="C25" s="9" t="s">
        <v>27</v>
      </c>
      <c r="D25" s="7">
        <v>48080</v>
      </c>
      <c r="E25" s="33">
        <v>1</v>
      </c>
      <c r="F25" s="9"/>
      <c r="G25" s="65" t="s">
        <v>398</v>
      </c>
      <c r="H25" t="str">
        <f t="shared" si="15"/>
        <v>De nye krav i bygningsreglementet BR18</v>
      </c>
      <c r="I25" t="str">
        <f t="shared" si="16"/>
        <v>https://www.ug.dk/search/De nye krav i bygningsreglementet BR18</v>
      </c>
      <c r="J25" s="64" t="str">
        <f t="shared" si="17"/>
        <v>https://www.ug.dk/search/De nye krav i bygningsreglementet BR18</v>
      </c>
    </row>
    <row r="26" spans="1:10" ht="18.75" customHeight="1" x14ac:dyDescent="0.25">
      <c r="A26" s="6" t="s">
        <v>25</v>
      </c>
      <c r="B26" s="9" t="s">
        <v>61</v>
      </c>
      <c r="C26" s="9" t="s">
        <v>292</v>
      </c>
      <c r="D26" s="9"/>
      <c r="E26" s="32">
        <v>4</v>
      </c>
      <c r="F26" s="9"/>
      <c r="G26" t="s">
        <v>407</v>
      </c>
      <c r="H26" t="str">
        <f>B26</f>
        <v>Beskikket bygningssagkyndige</v>
      </c>
      <c r="I26" t="str">
        <f>CONCATENATE(G26)</f>
        <v>Søg på Internettet</v>
      </c>
      <c r="J26" s="64" t="str">
        <f t="shared" ref="J26" si="18">HYPERLINK(I26)</f>
        <v>Søg på Internettet</v>
      </c>
    </row>
    <row r="27" spans="1:10" ht="18.75" customHeight="1" x14ac:dyDescent="0.25">
      <c r="A27" s="6" t="s">
        <v>25</v>
      </c>
      <c r="B27" s="13" t="s">
        <v>295</v>
      </c>
      <c r="C27" s="9" t="s">
        <v>27</v>
      </c>
      <c r="D27" s="9">
        <v>45141</v>
      </c>
      <c r="E27" s="32">
        <v>1</v>
      </c>
      <c r="F27" s="9"/>
      <c r="G27" s="65" t="s">
        <v>398</v>
      </c>
      <c r="H27" t="str">
        <f>B9</f>
        <v>ESG-rapportering, fra compliance til innovation og værdiskabelse</v>
      </c>
      <c r="I27" t="str">
        <f>CONCATENATE(G27,B9)</f>
        <v>https://www.ug.dk/search/ESG-rapportering, fra compliance til innovation og værdiskabelse</v>
      </c>
      <c r="J27" s="64" t="str">
        <f>HYPERLINK(I27)</f>
        <v>https://www.ug.dk/search/ESG-rapportering, fra compliance til innovation og værdiskabelse</v>
      </c>
    </row>
    <row r="28" spans="1:10" ht="18.75" customHeight="1" x14ac:dyDescent="0.25">
      <c r="A28" s="6" t="s">
        <v>25</v>
      </c>
      <c r="B28" s="9" t="s">
        <v>58</v>
      </c>
      <c r="C28" s="9" t="s">
        <v>292</v>
      </c>
      <c r="D28" s="9"/>
      <c r="E28" s="32">
        <v>3</v>
      </c>
      <c r="F28" s="9"/>
      <c r="G28" t="s">
        <v>407</v>
      </c>
      <c r="H28" t="str">
        <f t="shared" ref="H28:H30" si="19">B28</f>
        <v>Brandrådgiver brandklasse 2, Modul 1 - Byggelov og Brandklassifikation</v>
      </c>
      <c r="I28" t="str">
        <f t="shared" ref="I28:I30" si="20">CONCATENATE(G28)</f>
        <v>Søg på Internettet</v>
      </c>
      <c r="J28" s="64" t="str">
        <f t="shared" ref="J28:J30" si="21">HYPERLINK(I28)</f>
        <v>Søg på Internettet</v>
      </c>
    </row>
    <row r="29" spans="1:10" ht="18.75" customHeight="1" x14ac:dyDescent="0.25">
      <c r="A29" s="6" t="s">
        <v>25</v>
      </c>
      <c r="B29" s="9" t="s">
        <v>59</v>
      </c>
      <c r="C29" s="9" t="s">
        <v>292</v>
      </c>
      <c r="D29" s="9"/>
      <c r="E29" s="32">
        <v>3</v>
      </c>
      <c r="F29" s="9"/>
      <c r="G29" t="s">
        <v>407</v>
      </c>
      <c r="H29" t="str">
        <f t="shared" si="19"/>
        <v>Brandrådgiver brandklasse 2, Modul 2 - Brandtekniske installationer</v>
      </c>
      <c r="I29" t="str">
        <f t="shared" si="20"/>
        <v>Søg på Internettet</v>
      </c>
      <c r="J29" s="64" t="str">
        <f t="shared" si="21"/>
        <v>Søg på Internettet</v>
      </c>
    </row>
    <row r="30" spans="1:10" ht="18.75" customHeight="1" x14ac:dyDescent="0.25">
      <c r="A30" s="6" t="s">
        <v>25</v>
      </c>
      <c r="B30" s="9" t="s">
        <v>60</v>
      </c>
      <c r="C30" s="9" t="s">
        <v>292</v>
      </c>
      <c r="D30" s="9"/>
      <c r="E30" s="32">
        <v>3</v>
      </c>
      <c r="F30" s="9"/>
      <c r="G30" t="s">
        <v>407</v>
      </c>
      <c r="H30" t="str">
        <f t="shared" si="19"/>
        <v>Brandrådgiver brandklasse 2, Modul 3 - Brandteknisk dokumentation</v>
      </c>
      <c r="I30" t="str">
        <f t="shared" si="20"/>
        <v>Søg på Internettet</v>
      </c>
      <c r="J30" s="64" t="str">
        <f t="shared" si="21"/>
        <v>Søg på Internettet</v>
      </c>
    </row>
    <row r="31" spans="1:10" ht="18.75" customHeight="1" x14ac:dyDescent="0.25">
      <c r="A31" s="6" t="s">
        <v>25</v>
      </c>
      <c r="B31" s="9" t="s">
        <v>52</v>
      </c>
      <c r="C31" s="9" t="s">
        <v>405</v>
      </c>
      <c r="D31" s="9"/>
      <c r="E31" s="32"/>
      <c r="F31" s="9">
        <v>10</v>
      </c>
      <c r="G31" t="s">
        <v>398</v>
      </c>
      <c r="H31" t="str">
        <f>B30</f>
        <v>Brandrådgiver brandklasse 2, Modul 3 - Brandteknisk dokumentation</v>
      </c>
      <c r="I31" t="str">
        <f>CONCATENATE(G31,B30)</f>
        <v>https://www.ug.dk/search/Brandrådgiver brandklasse 2, Modul 3 - Brandteknisk dokumentation</v>
      </c>
      <c r="J31" s="64" t="str">
        <f>HYPERLINK(I31)</f>
        <v>https://www.ug.dk/search/Brandrådgiver brandklasse 2, Modul 3 - Brandteknisk dokumentation</v>
      </c>
    </row>
    <row r="32" spans="1:10" ht="18.75" customHeight="1" x14ac:dyDescent="0.25">
      <c r="A32" s="6" t="s">
        <v>25</v>
      </c>
      <c r="B32" s="9" t="s">
        <v>54</v>
      </c>
      <c r="C32" s="9" t="s">
        <v>405</v>
      </c>
      <c r="D32" s="9"/>
      <c r="E32" s="32"/>
      <c r="F32" s="9">
        <v>10</v>
      </c>
      <c r="G32" t="s">
        <v>398</v>
      </c>
      <c r="H32" t="str">
        <f t="shared" ref="H32" si="22">B32</f>
        <v>Bæredygtig byggeri</v>
      </c>
      <c r="I32" t="str">
        <f>CONCATENATE(G32,B32)</f>
        <v>https://www.ug.dk/search/Bæredygtig byggeri</v>
      </c>
      <c r="J32" s="64" t="str">
        <f>HYPERLINK(I32)</f>
        <v>https://www.ug.dk/search/Bæredygtig byggeri</v>
      </c>
    </row>
    <row r="33" spans="1:10" ht="18.75" customHeight="1" x14ac:dyDescent="0.25">
      <c r="A33" s="6" t="s">
        <v>25</v>
      </c>
      <c r="B33" s="9" t="s">
        <v>55</v>
      </c>
      <c r="C33" s="9" t="s">
        <v>292</v>
      </c>
      <c r="D33" s="9"/>
      <c r="E33" s="32">
        <v>9</v>
      </c>
      <c r="F33" s="9"/>
      <c r="G33" t="s">
        <v>407</v>
      </c>
      <c r="H33" t="str">
        <f>B33</f>
        <v>Certificeret Bæredygtighedsrådgiver</v>
      </c>
      <c r="I33" t="str">
        <f>CONCATENATE(G33)</f>
        <v>Søg på Internettet</v>
      </c>
      <c r="J33" s="64" t="str">
        <f t="shared" ref="J33:J56" si="23">HYPERLINK(I33)</f>
        <v>Søg på Internettet</v>
      </c>
    </row>
    <row r="34" spans="1:10" ht="18.75" customHeight="1" x14ac:dyDescent="0.25">
      <c r="A34" s="6" t="s">
        <v>25</v>
      </c>
      <c r="B34" s="9" t="s">
        <v>296</v>
      </c>
      <c r="C34" s="9" t="s">
        <v>27</v>
      </c>
      <c r="D34" s="32">
        <v>48470</v>
      </c>
      <c r="E34" s="32">
        <v>2</v>
      </c>
      <c r="F34" s="9"/>
      <c r="G34" s="65" t="s">
        <v>398</v>
      </c>
      <c r="H34" t="str">
        <f t="shared" ref="H34:H56" si="24">B16</f>
        <v xml:space="preserve">Kommunikation, samarbejde og byggejura i byggeprocessen </v>
      </c>
      <c r="I34" t="str">
        <f t="shared" ref="I34:I56" si="25">CONCATENATE(G34,B16)</f>
        <v xml:space="preserve">https://www.ug.dk/search/Kommunikation, samarbejde og byggejura i byggeprocessen </v>
      </c>
      <c r="J34" s="64" t="str">
        <f t="shared" si="23"/>
        <v xml:space="preserve">https://www.ug.dk/search/Kommunikation, samarbejde og byggejura i byggeprocessen </v>
      </c>
    </row>
    <row r="35" spans="1:10" ht="18.75" customHeight="1" x14ac:dyDescent="0.25">
      <c r="A35" s="6" t="s">
        <v>25</v>
      </c>
      <c r="B35" s="9" t="s">
        <v>297</v>
      </c>
      <c r="C35" s="9" t="s">
        <v>27</v>
      </c>
      <c r="D35" s="32">
        <v>49399</v>
      </c>
      <c r="E35" s="32">
        <v>5</v>
      </c>
      <c r="F35" s="9"/>
      <c r="G35" s="65" t="s">
        <v>398</v>
      </c>
      <c r="H35" t="str">
        <f t="shared" si="24"/>
        <v>Kvalitetsstyring</v>
      </c>
      <c r="I35" t="str">
        <f t="shared" si="25"/>
        <v>https://www.ug.dk/search/Kvalitetsstyring</v>
      </c>
      <c r="J35" s="64" t="str">
        <f t="shared" si="23"/>
        <v>https://www.ug.dk/search/Kvalitetsstyring</v>
      </c>
    </row>
    <row r="36" spans="1:10" ht="18.75" customHeight="1" x14ac:dyDescent="0.25">
      <c r="A36" s="6" t="s">
        <v>25</v>
      </c>
      <c r="B36" s="9" t="s">
        <v>298</v>
      </c>
      <c r="C36" s="9" t="s">
        <v>27</v>
      </c>
      <c r="D36" s="32">
        <v>48391</v>
      </c>
      <c r="E36" s="32">
        <v>1</v>
      </c>
      <c r="F36" s="9"/>
      <c r="G36" s="65" t="s">
        <v>398</v>
      </c>
      <c r="H36" t="str">
        <f t="shared" si="24"/>
        <v>LCA Livscyklusvurdering af virksomhedens produktion og services</v>
      </c>
      <c r="I36" t="str">
        <f t="shared" si="25"/>
        <v>https://www.ug.dk/search/LCA Livscyklusvurdering af virksomhedens produktion og services</v>
      </c>
      <c r="J36" s="64" t="str">
        <f t="shared" si="23"/>
        <v>https://www.ug.dk/search/LCA Livscyklusvurdering af virksomhedens produktion og services</v>
      </c>
    </row>
    <row r="37" spans="1:10" ht="18.75" customHeight="1" x14ac:dyDescent="0.25">
      <c r="A37" s="6" t="s">
        <v>25</v>
      </c>
      <c r="B37" s="9" t="s">
        <v>37</v>
      </c>
      <c r="C37" s="9" t="s">
        <v>27</v>
      </c>
      <c r="D37" s="32">
        <v>48911</v>
      </c>
      <c r="E37" s="32">
        <v>3</v>
      </c>
      <c r="F37" s="9"/>
      <c r="G37" s="65" t="s">
        <v>398</v>
      </c>
      <c r="H37" t="str">
        <f t="shared" si="24"/>
        <v>MagiCAD-kurser</v>
      </c>
      <c r="I37" t="str">
        <f t="shared" si="25"/>
        <v>https://www.ug.dk/search/MagiCAD-kurser</v>
      </c>
      <c r="J37" s="64" t="str">
        <f t="shared" si="23"/>
        <v>https://www.ug.dk/search/MagiCAD-kurser</v>
      </c>
    </row>
    <row r="38" spans="1:10" ht="18.75" customHeight="1" x14ac:dyDescent="0.25">
      <c r="A38" s="6" t="s">
        <v>25</v>
      </c>
      <c r="B38" s="9" t="s">
        <v>299</v>
      </c>
      <c r="C38" s="9" t="s">
        <v>27</v>
      </c>
      <c r="D38" s="31">
        <v>45571</v>
      </c>
      <c r="E38" s="32">
        <v>10</v>
      </c>
      <c r="F38" s="9"/>
      <c r="G38" s="65" t="s">
        <v>398</v>
      </c>
      <c r="H38" t="str">
        <f t="shared" si="24"/>
        <v>Projektlederkurser</v>
      </c>
      <c r="I38" t="str">
        <f t="shared" si="25"/>
        <v>https://www.ug.dk/search/Projektlederkurser</v>
      </c>
      <c r="J38" s="64" t="str">
        <f t="shared" si="23"/>
        <v>https://www.ug.dk/search/Projektlederkurser</v>
      </c>
    </row>
    <row r="39" spans="1:10" ht="18.75" customHeight="1" x14ac:dyDescent="0.25">
      <c r="A39" s="6" t="s">
        <v>25</v>
      </c>
      <c r="B39" s="9" t="s">
        <v>50</v>
      </c>
      <c r="C39" s="9" t="s">
        <v>27</v>
      </c>
      <c r="D39" s="32">
        <v>20945</v>
      </c>
      <c r="E39" s="32">
        <v>5</v>
      </c>
      <c r="F39" s="9"/>
      <c r="G39" s="65" t="s">
        <v>398</v>
      </c>
      <c r="H39" t="str">
        <f t="shared" si="24"/>
        <v>Revit-kurser</v>
      </c>
      <c r="I39" t="str">
        <f t="shared" si="25"/>
        <v>https://www.ug.dk/search/Revit-kurser</v>
      </c>
      <c r="J39" s="64" t="str">
        <f t="shared" si="23"/>
        <v>https://www.ug.dk/search/Revit-kurser</v>
      </c>
    </row>
    <row r="40" spans="1:10" ht="18.75" customHeight="1" x14ac:dyDescent="0.25">
      <c r="A40" s="6" t="s">
        <v>25</v>
      </c>
      <c r="B40" s="11" t="s">
        <v>33</v>
      </c>
      <c r="C40" s="9" t="s">
        <v>27</v>
      </c>
      <c r="D40" s="30">
        <v>48918</v>
      </c>
      <c r="E40" s="12">
        <v>7</v>
      </c>
      <c r="F40" s="7"/>
      <c r="G40" s="65" t="s">
        <v>398</v>
      </c>
      <c r="H40" t="str">
        <f t="shared" si="24"/>
        <v>Afslibning og efterbehandling af trægulve</v>
      </c>
      <c r="I40" t="str">
        <f t="shared" si="25"/>
        <v>https://www.ug.dk/search/Afslibning og efterbehandling af trægulve</v>
      </c>
      <c r="J40" s="64" t="str">
        <f t="shared" si="23"/>
        <v>https://www.ug.dk/search/Afslibning og efterbehandling af trægulve</v>
      </c>
    </row>
    <row r="41" spans="1:10" ht="18.75" customHeight="1" x14ac:dyDescent="0.25">
      <c r="A41" s="6" t="s">
        <v>25</v>
      </c>
      <c r="B41" s="13" t="s">
        <v>51</v>
      </c>
      <c r="C41" s="9" t="s">
        <v>27</v>
      </c>
      <c r="D41" s="9">
        <v>20510</v>
      </c>
      <c r="E41" s="32"/>
      <c r="F41" s="9">
        <v>5</v>
      </c>
      <c r="G41" s="65" t="s">
        <v>398</v>
      </c>
      <c r="H41" t="str">
        <f t="shared" si="24"/>
        <v>Ajourføring for tømrerbranchen</v>
      </c>
      <c r="I41" t="str">
        <f t="shared" si="25"/>
        <v>https://www.ug.dk/search/Ajourføring for tømrerbranchen</v>
      </c>
      <c r="J41" s="64" t="str">
        <f t="shared" si="23"/>
        <v>https://www.ug.dk/search/Ajourføring for tømrerbranchen</v>
      </c>
    </row>
    <row r="42" spans="1:10" ht="18.75" customHeight="1" x14ac:dyDescent="0.25">
      <c r="A42" s="6" t="s">
        <v>25</v>
      </c>
      <c r="B42" s="11" t="s">
        <v>35</v>
      </c>
      <c r="C42" s="9" t="s">
        <v>27</v>
      </c>
      <c r="D42" s="34">
        <v>48916</v>
      </c>
      <c r="E42" s="12">
        <v>1</v>
      </c>
      <c r="F42" s="7"/>
      <c r="G42" s="65" t="s">
        <v>398</v>
      </c>
      <c r="H42" t="str">
        <f t="shared" si="24"/>
        <v>Arbejde på eller nær spænding - ajourf. &amp; 1.hjælp</v>
      </c>
      <c r="I42" t="str">
        <f t="shared" si="25"/>
        <v>https://www.ug.dk/search/Arbejde på eller nær spænding - ajourf. &amp; 1.hjælp</v>
      </c>
      <c r="J42" s="64" t="str">
        <f t="shared" si="23"/>
        <v>https://www.ug.dk/search/Arbejde på eller nær spænding - ajourf. &amp; 1.hjælp</v>
      </c>
    </row>
    <row r="43" spans="1:10" ht="18.75" customHeight="1" x14ac:dyDescent="0.25">
      <c r="A43" s="6" t="s">
        <v>25</v>
      </c>
      <c r="B43" s="58" t="s">
        <v>300</v>
      </c>
      <c r="C43" s="9" t="s">
        <v>27</v>
      </c>
      <c r="D43" s="9">
        <v>47306</v>
      </c>
      <c r="E43" s="32"/>
      <c r="F43" s="9"/>
      <c r="G43" s="65" t="s">
        <v>398</v>
      </c>
      <c r="H43" t="str">
        <f t="shared" si="24"/>
        <v>Arbejde på eller nær spænding - introduktion</v>
      </c>
      <c r="I43" t="str">
        <f t="shared" si="25"/>
        <v>https://www.ug.dk/search/Arbejde på eller nær spænding - introduktion</v>
      </c>
      <c r="J43" s="64" t="str">
        <f t="shared" si="23"/>
        <v>https://www.ug.dk/search/Arbejde på eller nær spænding - introduktion</v>
      </c>
    </row>
    <row r="44" spans="1:10" ht="18.75" customHeight="1" x14ac:dyDescent="0.25">
      <c r="A44" s="6" t="s">
        <v>25</v>
      </c>
      <c r="B44" s="13" t="s">
        <v>36</v>
      </c>
      <c r="C44" s="9" t="s">
        <v>27</v>
      </c>
      <c r="D44" s="34">
        <v>48914</v>
      </c>
      <c r="E44" s="12">
        <v>5</v>
      </c>
      <c r="F44" s="7"/>
      <c r="G44" s="65" t="s">
        <v>398</v>
      </c>
      <c r="H44" t="str">
        <f t="shared" si="24"/>
        <v>Beskikket bygningssagkyndige</v>
      </c>
      <c r="I44" t="str">
        <f t="shared" si="25"/>
        <v>https://www.ug.dk/search/Beskikket bygningssagkyndige</v>
      </c>
      <c r="J44" s="64" t="str">
        <f t="shared" si="23"/>
        <v>https://www.ug.dk/search/Beskikket bygningssagkyndige</v>
      </c>
    </row>
    <row r="45" spans="1:10" ht="18.75" customHeight="1" x14ac:dyDescent="0.25">
      <c r="A45" s="6" t="s">
        <v>25</v>
      </c>
      <c r="B45" s="8" t="s">
        <v>28</v>
      </c>
      <c r="C45" s="9" t="s">
        <v>27</v>
      </c>
      <c r="D45" s="35">
        <v>49645</v>
      </c>
      <c r="E45" s="32">
        <v>5</v>
      </c>
      <c r="F45" s="8"/>
      <c r="G45" s="65" t="s">
        <v>398</v>
      </c>
      <c r="H45" t="str">
        <f t="shared" si="24"/>
        <v>Brandforanstaltninger v. gnistproducerende værktøj</v>
      </c>
      <c r="I45" t="str">
        <f t="shared" si="25"/>
        <v>https://www.ug.dk/search/Brandforanstaltninger v. gnistproducerende værktøj</v>
      </c>
      <c r="J45" s="64" t="str">
        <f t="shared" si="23"/>
        <v>https://www.ug.dk/search/Brandforanstaltninger v. gnistproducerende værktøj</v>
      </c>
    </row>
    <row r="46" spans="1:10" ht="18.75" customHeight="1" x14ac:dyDescent="0.25">
      <c r="A46" s="6" t="s">
        <v>25</v>
      </c>
      <c r="B46" s="9" t="s">
        <v>29</v>
      </c>
      <c r="C46" s="9" t="s">
        <v>27</v>
      </c>
      <c r="D46" s="10">
        <v>49316</v>
      </c>
      <c r="E46" s="19">
        <v>5</v>
      </c>
      <c r="F46" s="9"/>
      <c r="G46" s="65" t="s">
        <v>398</v>
      </c>
      <c r="H46" t="str">
        <f t="shared" si="24"/>
        <v>Brandrådgiver brandklasse 2, Modul 1 - Byggelov og Brandklassifikation</v>
      </c>
      <c r="I46" t="str">
        <f t="shared" si="25"/>
        <v>https://www.ug.dk/search/Brandrådgiver brandklasse 2, Modul 1 - Byggelov og Brandklassifikation</v>
      </c>
      <c r="J46" s="64" t="str">
        <f t="shared" si="23"/>
        <v>https://www.ug.dk/search/Brandrådgiver brandklasse 2, Modul 1 - Byggelov og Brandklassifikation</v>
      </c>
    </row>
    <row r="47" spans="1:10" ht="18.75" customHeight="1" x14ac:dyDescent="0.25">
      <c r="A47" s="6" t="s">
        <v>25</v>
      </c>
      <c r="B47" s="13" t="s">
        <v>40</v>
      </c>
      <c r="C47" s="9" t="s">
        <v>27</v>
      </c>
      <c r="D47" s="7">
        <v>48259</v>
      </c>
      <c r="E47" s="33">
        <v>10</v>
      </c>
      <c r="F47" s="9"/>
      <c r="G47" s="65" t="s">
        <v>398</v>
      </c>
      <c r="H47" t="str">
        <f t="shared" si="24"/>
        <v>Brandrådgiver brandklasse 2, Modul 2 - Brandtekniske installationer</v>
      </c>
      <c r="I47" t="str">
        <f t="shared" si="25"/>
        <v>https://www.ug.dk/search/Brandrådgiver brandklasse 2, Modul 2 - Brandtekniske installationer</v>
      </c>
      <c r="J47" s="64" t="str">
        <f t="shared" si="23"/>
        <v>https://www.ug.dk/search/Brandrådgiver brandklasse 2, Modul 2 - Brandtekniske installationer</v>
      </c>
    </row>
    <row r="48" spans="1:10" ht="18.75" customHeight="1" x14ac:dyDescent="0.25">
      <c r="A48" s="6" t="s">
        <v>25</v>
      </c>
      <c r="B48" s="13" t="s">
        <v>39</v>
      </c>
      <c r="C48" s="9" t="s">
        <v>27</v>
      </c>
      <c r="D48" s="7">
        <v>48260</v>
      </c>
      <c r="E48" s="33">
        <v>15</v>
      </c>
      <c r="F48" s="9"/>
      <c r="G48" s="65" t="s">
        <v>398</v>
      </c>
      <c r="H48" t="str">
        <f t="shared" si="24"/>
        <v>Brandrådgiver brandklasse 2, Modul 3 - Brandteknisk dokumentation</v>
      </c>
      <c r="I48" t="str">
        <f t="shared" si="25"/>
        <v>https://www.ug.dk/search/Brandrådgiver brandklasse 2, Modul 3 - Brandteknisk dokumentation</v>
      </c>
      <c r="J48" s="64" t="str">
        <f t="shared" si="23"/>
        <v>https://www.ug.dk/search/Brandrådgiver brandklasse 2, Modul 3 - Brandteknisk dokumentation</v>
      </c>
    </row>
    <row r="49" spans="1:10" ht="18.75" customHeight="1" x14ac:dyDescent="0.25">
      <c r="A49" s="6" t="s">
        <v>25</v>
      </c>
      <c r="B49" s="13" t="s">
        <v>301</v>
      </c>
      <c r="C49" s="9" t="s">
        <v>27</v>
      </c>
      <c r="D49" s="7">
        <v>48262</v>
      </c>
      <c r="E49" s="33">
        <v>8</v>
      </c>
      <c r="F49" s="9"/>
      <c r="G49" s="65" t="s">
        <v>398</v>
      </c>
      <c r="H49" t="str">
        <f t="shared" si="24"/>
        <v>Byggeteknik – mindre byggerier </v>
      </c>
      <c r="I49" t="str">
        <f t="shared" si="25"/>
        <v>https://www.ug.dk/search/Byggeteknik – mindre byggerier </v>
      </c>
      <c r="J49" s="64" t="str">
        <f t="shared" si="23"/>
        <v>https://www.ug.dk/search/Byggeteknik – mindre byggerier </v>
      </c>
    </row>
    <row r="50" spans="1:10" ht="18.75" customHeight="1" x14ac:dyDescent="0.25">
      <c r="A50" s="6" t="s">
        <v>25</v>
      </c>
      <c r="B50" s="11" t="s">
        <v>34</v>
      </c>
      <c r="C50" s="9" t="s">
        <v>27</v>
      </c>
      <c r="D50" s="30">
        <v>48917</v>
      </c>
      <c r="E50" s="12">
        <v>2</v>
      </c>
      <c r="F50" s="7"/>
      <c r="G50" s="65" t="s">
        <v>398</v>
      </c>
      <c r="H50" t="str">
        <f t="shared" si="24"/>
        <v>Bæredygtig byggeri</v>
      </c>
      <c r="I50" t="str">
        <f t="shared" si="25"/>
        <v>https://www.ug.dk/search/Bæredygtig byggeri</v>
      </c>
      <c r="J50" s="64" t="str">
        <f t="shared" si="23"/>
        <v>https://www.ug.dk/search/Bæredygtig byggeri</v>
      </c>
    </row>
    <row r="51" spans="1:10" ht="18.75" customHeight="1" x14ac:dyDescent="0.25">
      <c r="A51" s="6" t="s">
        <v>25</v>
      </c>
      <c r="B51" s="58" t="s">
        <v>42</v>
      </c>
      <c r="C51" s="9" t="s">
        <v>27</v>
      </c>
      <c r="D51" s="9">
        <v>47139</v>
      </c>
      <c r="E51" s="32">
        <v>5</v>
      </c>
      <c r="F51" s="9"/>
      <c r="G51" s="65" t="s">
        <v>398</v>
      </c>
      <c r="H51" t="str">
        <f t="shared" si="24"/>
        <v>Certificeret Bæredygtighedsrådgiver</v>
      </c>
      <c r="I51" t="str">
        <f t="shared" si="25"/>
        <v>https://www.ug.dk/search/Certificeret Bæredygtighedsrådgiver</v>
      </c>
      <c r="J51" s="64" t="str">
        <f t="shared" si="23"/>
        <v>https://www.ug.dk/search/Certificeret Bæredygtighedsrådgiver</v>
      </c>
    </row>
    <row r="52" spans="1:10" ht="18.75" customHeight="1" x14ac:dyDescent="0.25">
      <c r="A52" s="6" t="s">
        <v>25</v>
      </c>
      <c r="B52" s="58" t="s">
        <v>41</v>
      </c>
      <c r="C52" s="9" t="s">
        <v>27</v>
      </c>
      <c r="D52" s="9">
        <v>47140</v>
      </c>
      <c r="E52" s="32">
        <v>2</v>
      </c>
      <c r="F52" s="9"/>
      <c r="G52" s="65" t="s">
        <v>398</v>
      </c>
      <c r="H52" t="str">
        <f t="shared" si="24"/>
        <v>Dimensionering, særlige områder</v>
      </c>
      <c r="I52" t="str">
        <f t="shared" si="25"/>
        <v>https://www.ug.dk/search/Dimensionering, særlige områder</v>
      </c>
      <c r="J52" s="64" t="str">
        <f t="shared" si="23"/>
        <v>https://www.ug.dk/search/Dimensionering, særlige områder</v>
      </c>
    </row>
    <row r="53" spans="1:10" ht="18.75" customHeight="1" x14ac:dyDescent="0.25">
      <c r="A53" s="6" t="s">
        <v>25</v>
      </c>
      <c r="B53" s="13" t="s">
        <v>302</v>
      </c>
      <c r="C53" s="9" t="s">
        <v>27</v>
      </c>
      <c r="D53" s="7">
        <v>48603</v>
      </c>
      <c r="E53" s="33">
        <v>5</v>
      </c>
      <c r="F53" s="9"/>
      <c r="G53" s="65" t="s">
        <v>398</v>
      </c>
      <c r="H53" t="str">
        <f t="shared" si="24"/>
        <v>El-introduktion for reparatører 1, el-lære</v>
      </c>
      <c r="I53" t="str">
        <f t="shared" si="25"/>
        <v>https://www.ug.dk/search/El-introduktion for reparatører 1, el-lære</v>
      </c>
      <c r="J53" s="64" t="str">
        <f t="shared" si="23"/>
        <v>https://www.ug.dk/search/El-introduktion for reparatører 1, el-lære</v>
      </c>
    </row>
    <row r="54" spans="1:10" ht="18.75" customHeight="1" x14ac:dyDescent="0.25">
      <c r="A54" s="6" t="s">
        <v>25</v>
      </c>
      <c r="B54" s="13" t="s">
        <v>303</v>
      </c>
      <c r="C54" s="9" t="s">
        <v>27</v>
      </c>
      <c r="D54" s="7">
        <v>40517</v>
      </c>
      <c r="E54" s="36">
        <v>10</v>
      </c>
      <c r="F54" s="9"/>
      <c r="G54" s="65" t="s">
        <v>398</v>
      </c>
      <c r="H54" t="str">
        <f t="shared" si="24"/>
        <v>Elsikkerhedsloven, relevante love og standarder</v>
      </c>
      <c r="I54" t="str">
        <f t="shared" si="25"/>
        <v>https://www.ug.dk/search/Elsikkerhedsloven, relevante love og standarder</v>
      </c>
      <c r="J54" s="64" t="str">
        <f t="shared" si="23"/>
        <v>https://www.ug.dk/search/Elsikkerhedsloven, relevante love og standarder</v>
      </c>
    </row>
    <row r="55" spans="1:10" ht="18.75" customHeight="1" x14ac:dyDescent="0.25">
      <c r="A55" s="6" t="s">
        <v>25</v>
      </c>
      <c r="B55" s="58" t="s">
        <v>46</v>
      </c>
      <c r="C55" s="9" t="s">
        <v>27</v>
      </c>
      <c r="D55" s="9">
        <v>40855</v>
      </c>
      <c r="E55" s="32">
        <v>3</v>
      </c>
      <c r="F55" s="9"/>
      <c r="G55" s="65" t="s">
        <v>398</v>
      </c>
      <c r="H55" t="str">
        <f t="shared" si="24"/>
        <v>Elteknik i vvs-installationer</v>
      </c>
      <c r="I55" t="str">
        <f t="shared" si="25"/>
        <v>https://www.ug.dk/search/Elteknik i vvs-installationer</v>
      </c>
      <c r="J55" s="64" t="str">
        <f t="shared" si="23"/>
        <v>https://www.ug.dk/search/Elteknik i vvs-installationer</v>
      </c>
    </row>
    <row r="56" spans="1:10" ht="18.75" customHeight="1" x14ac:dyDescent="0.25">
      <c r="A56" s="6" t="s">
        <v>25</v>
      </c>
      <c r="B56" s="13" t="s">
        <v>26</v>
      </c>
      <c r="C56" s="9" t="s">
        <v>27</v>
      </c>
      <c r="D56" s="7">
        <v>49712</v>
      </c>
      <c r="E56" s="33">
        <v>1</v>
      </c>
      <c r="F56" s="9"/>
      <c r="G56" s="65" t="s">
        <v>398</v>
      </c>
      <c r="H56" t="str">
        <f t="shared" si="24"/>
        <v>Fagunderstøttende dansk som andetsprog F/I</v>
      </c>
      <c r="I56" t="str">
        <f t="shared" si="25"/>
        <v>https://www.ug.dk/search/Fagunderstøttende dansk som andetsprog F/I</v>
      </c>
      <c r="J56" s="64" t="str">
        <f t="shared" si="23"/>
        <v>https://www.ug.dk/search/Fagunderstøttende dansk som andetsprog F/I</v>
      </c>
    </row>
    <row r="57" spans="1:10" ht="18.75" customHeight="1" x14ac:dyDescent="0.25">
      <c r="A57" s="6" t="s">
        <v>25</v>
      </c>
      <c r="B57" s="9" t="s">
        <v>57</v>
      </c>
      <c r="C57" s="9" t="s">
        <v>292</v>
      </c>
      <c r="D57" s="9"/>
      <c r="E57" s="32">
        <v>2</v>
      </c>
      <c r="F57" s="9"/>
      <c r="G57" t="s">
        <v>407</v>
      </c>
      <c r="H57" t="str">
        <f>B57</f>
        <v>LCA kursus - beregning og dokumentation for begyndere</v>
      </c>
      <c r="I57" t="str">
        <f>CONCATENATE(G57)</f>
        <v>Søg på Internettet</v>
      </c>
      <c r="J57" s="64" t="str">
        <f t="shared" ref="J57" si="26">HYPERLINK(I57)</f>
        <v>Søg på Internettet</v>
      </c>
    </row>
    <row r="58" spans="1:10" ht="18.75" customHeight="1" x14ac:dyDescent="0.25">
      <c r="A58" s="6" t="s">
        <v>25</v>
      </c>
      <c r="B58" s="9" t="s">
        <v>45</v>
      </c>
      <c r="C58" s="9" t="s">
        <v>27</v>
      </c>
      <c r="D58" s="9">
        <v>42905</v>
      </c>
      <c r="E58" s="32">
        <v>1</v>
      </c>
      <c r="F58" s="9"/>
      <c r="G58" s="65" t="s">
        <v>398</v>
      </c>
      <c r="H58" t="str">
        <f>B40</f>
        <v>Grundlæggende GVK-godkendt Vinylbelægning</v>
      </c>
      <c r="I58" t="str">
        <f>CONCATENATE(G58,B40)</f>
        <v>https://www.ug.dk/search/Grundlæggende GVK-godkendt Vinylbelægning</v>
      </c>
      <c r="J58" s="64" t="str">
        <f>HYPERLINK(I58)</f>
        <v>https://www.ug.dk/search/Grundlæggende GVK-godkendt Vinylbelægning</v>
      </c>
    </row>
    <row r="59" spans="1:10" ht="18.75" customHeight="1" x14ac:dyDescent="0.25">
      <c r="A59" s="6" t="s">
        <v>25</v>
      </c>
      <c r="B59" s="9" t="s">
        <v>53</v>
      </c>
      <c r="C59" s="9" t="s">
        <v>405</v>
      </c>
      <c r="D59" s="9"/>
      <c r="E59" s="32"/>
      <c r="F59" s="9">
        <v>10</v>
      </c>
      <c r="G59" t="s">
        <v>398</v>
      </c>
      <c r="H59" t="str">
        <f t="shared" ref="H59" si="27">B59</f>
        <v>Planlægning og styring af byggeriets processer og ressourcer </v>
      </c>
      <c r="I59" t="str">
        <f>CONCATENATE(G59,B59)</f>
        <v>https://www.ug.dk/search/Planlægning og styring af byggeriets processer og ressourcer </v>
      </c>
      <c r="J59" s="64" t="str">
        <f>HYPERLINK(I59)</f>
        <v>https://www.ug.dk/search/Planlægning og styring af byggeriets processer og ressourcer </v>
      </c>
    </row>
    <row r="60" spans="1:10" ht="18.75" customHeight="1" x14ac:dyDescent="0.25">
      <c r="A60" s="6" t="s">
        <v>25</v>
      </c>
      <c r="B60" s="13" t="s">
        <v>48</v>
      </c>
      <c r="C60" s="9" t="s">
        <v>27</v>
      </c>
      <c r="D60" s="9">
        <v>37851</v>
      </c>
      <c r="E60" s="32"/>
      <c r="F60" s="9">
        <v>5</v>
      </c>
      <c r="G60" s="65" t="s">
        <v>398</v>
      </c>
      <c r="H60" t="str">
        <f t="shared" ref="H60:H63" si="28">B42</f>
        <v xml:space="preserve">GVK-godkendt vinylsvejsning </v>
      </c>
      <c r="I60" t="str">
        <f t="shared" ref="I60:I63" si="29">CONCATENATE(G60,B42)</f>
        <v xml:space="preserve">https://www.ug.dk/search/GVK-godkendt vinylsvejsning </v>
      </c>
      <c r="J60" s="64" t="str">
        <f t="shared" ref="J60:J63" si="30">HYPERLINK(I60)</f>
        <v xml:space="preserve">https://www.ug.dk/search/GVK-godkendt vinylsvejsning </v>
      </c>
    </row>
    <row r="61" spans="1:10" ht="18.75" customHeight="1" x14ac:dyDescent="0.25">
      <c r="A61" s="6" t="s">
        <v>25</v>
      </c>
      <c r="B61" s="13" t="s">
        <v>47</v>
      </c>
      <c r="C61" s="9" t="s">
        <v>27</v>
      </c>
      <c r="D61" s="31">
        <v>40263</v>
      </c>
      <c r="E61" s="32">
        <v>2</v>
      </c>
      <c r="F61" s="9"/>
      <c r="G61" s="65" t="s">
        <v>398</v>
      </c>
      <c r="H61" t="str">
        <f t="shared" si="28"/>
        <v>Hårdlodning af kobber og stål til DN13</v>
      </c>
      <c r="I61" t="str">
        <f t="shared" si="29"/>
        <v>https://www.ug.dk/search/Hårdlodning af kobber og stål til DN13</v>
      </c>
      <c r="J61" s="64" t="str">
        <f t="shared" si="30"/>
        <v>https://www.ug.dk/search/Hårdlodning af kobber og stål til DN13</v>
      </c>
    </row>
    <row r="62" spans="1:10" ht="18.75" customHeight="1" x14ac:dyDescent="0.25">
      <c r="A62" s="6" t="s">
        <v>25</v>
      </c>
      <c r="B62" s="13" t="s">
        <v>30</v>
      </c>
      <c r="C62" s="9" t="s">
        <v>27</v>
      </c>
      <c r="D62" s="37">
        <v>49197</v>
      </c>
      <c r="E62" s="32">
        <v>2</v>
      </c>
      <c r="F62" s="9"/>
      <c r="G62" s="65" t="s">
        <v>398</v>
      </c>
      <c r="H62" t="str">
        <f t="shared" si="28"/>
        <v xml:space="preserve">Introduktion til gulvbelægning      </v>
      </c>
      <c r="I62" t="str">
        <f t="shared" si="29"/>
        <v xml:space="preserve">https://www.ug.dk/search/Introduktion til gulvbelægning      </v>
      </c>
      <c r="J62" s="64" t="str">
        <f t="shared" si="30"/>
        <v xml:space="preserve">https://www.ug.dk/search/Introduktion til gulvbelægning      </v>
      </c>
    </row>
    <row r="63" spans="1:10" ht="18.75" customHeight="1" x14ac:dyDescent="0.25">
      <c r="A63" s="6" t="s">
        <v>25</v>
      </c>
      <c r="B63" s="9" t="s">
        <v>43</v>
      </c>
      <c r="C63" s="9" t="s">
        <v>27</v>
      </c>
      <c r="D63" s="9">
        <v>45845</v>
      </c>
      <c r="E63" s="32">
        <v>4</v>
      </c>
      <c r="F63" s="9"/>
      <c r="G63" s="65" t="s">
        <v>398</v>
      </c>
      <c r="H63" t="str">
        <f t="shared" si="28"/>
        <v>Introduktion til tavlebygning</v>
      </c>
      <c r="I63" t="str">
        <f t="shared" si="29"/>
        <v>https://www.ug.dk/search/Introduktion til tavlebygning</v>
      </c>
      <c r="J63" s="64" t="str">
        <f t="shared" si="30"/>
        <v>https://www.ug.dk/search/Introduktion til tavlebygning</v>
      </c>
    </row>
    <row r="64" spans="1:10" ht="18.75" customHeight="1" x14ac:dyDescent="0.25">
      <c r="A64" s="6" t="s">
        <v>25</v>
      </c>
      <c r="B64" s="9" t="s">
        <v>62</v>
      </c>
      <c r="C64" s="9" t="s">
        <v>404</v>
      </c>
      <c r="D64" s="32"/>
      <c r="E64" s="32"/>
      <c r="F64" s="9">
        <v>10</v>
      </c>
      <c r="G64" t="s">
        <v>398</v>
      </c>
      <c r="H64" t="str">
        <f t="shared" ref="H64" si="31">B64</f>
        <v>Solcelleanlæg</v>
      </c>
      <c r="I64" t="str">
        <f>CONCATENATE(G64,B64)</f>
        <v>https://www.ug.dk/search/Solcelleanlæg</v>
      </c>
      <c r="J64" s="64" t="str">
        <f>HYPERLINK(I64)</f>
        <v>https://www.ug.dk/search/Solcelleanlæg</v>
      </c>
    </row>
    <row r="65" spans="1:10" ht="18.75" customHeight="1" x14ac:dyDescent="0.25">
      <c r="A65" s="6" t="s">
        <v>25</v>
      </c>
      <c r="B65" s="9" t="s">
        <v>304</v>
      </c>
      <c r="C65" s="9" t="s">
        <v>27</v>
      </c>
      <c r="D65" s="32">
        <v>48891</v>
      </c>
      <c r="E65" s="32">
        <v>6</v>
      </c>
      <c r="F65" s="9"/>
      <c r="G65" s="65" t="s">
        <v>398</v>
      </c>
      <c r="H65" t="str">
        <f>B47</f>
        <v>Kabelmontage - føringsveje</v>
      </c>
      <c r="I65" t="str">
        <f>CONCATENATE(G65,B47)</f>
        <v>https://www.ug.dk/search/Kabelmontage - føringsveje</v>
      </c>
      <c r="J65" s="64" t="str">
        <f>HYPERLINK(I65)</f>
        <v>https://www.ug.dk/search/Kabelmontage - føringsveje</v>
      </c>
    </row>
    <row r="66" spans="1:10" ht="18.75" customHeight="1" x14ac:dyDescent="0.25">
      <c r="A66" s="6" t="s">
        <v>25</v>
      </c>
      <c r="B66" s="9" t="s">
        <v>56</v>
      </c>
      <c r="C66" s="9" t="s">
        <v>292</v>
      </c>
      <c r="D66" s="9"/>
      <c r="E66" s="32">
        <v>2</v>
      </c>
      <c r="F66" s="9"/>
      <c r="G66" t="s">
        <v>407</v>
      </c>
      <c r="H66" t="str">
        <f>B66</f>
        <v>Syn &amp; Skøn</v>
      </c>
      <c r="I66" t="str">
        <f>CONCATENATE(G66)</f>
        <v>Søg på Internettet</v>
      </c>
      <c r="J66" s="64" t="str">
        <f t="shared" ref="J66:J111" si="32">HYPERLINK(I66)</f>
        <v>Søg på Internettet</v>
      </c>
    </row>
    <row r="67" spans="1:10" ht="18.75" customHeight="1" x14ac:dyDescent="0.25">
      <c r="A67" s="6" t="s">
        <v>25</v>
      </c>
      <c r="B67" s="9" t="s">
        <v>44</v>
      </c>
      <c r="C67" s="9" t="s">
        <v>27</v>
      </c>
      <c r="D67" s="32">
        <v>44746</v>
      </c>
      <c r="E67" s="32">
        <v>5</v>
      </c>
      <c r="F67" s="9"/>
      <c r="G67" s="65" t="s">
        <v>398</v>
      </c>
      <c r="H67" t="str">
        <f t="shared" ref="H67:H111" si="33">B49</f>
        <v>Kabelmontør - overdragelse</v>
      </c>
      <c r="I67" t="str">
        <f t="shared" ref="I67:I111" si="34">CONCATENATE(G67,B49)</f>
        <v>https://www.ug.dk/search/Kabelmontør - overdragelse</v>
      </c>
      <c r="J67" s="64" t="str">
        <f t="shared" si="32"/>
        <v>https://www.ug.dk/search/Kabelmontør - overdragelse</v>
      </c>
    </row>
    <row r="68" spans="1:10" ht="18.75" customHeight="1" x14ac:dyDescent="0.25">
      <c r="A68" s="6" t="s">
        <v>25</v>
      </c>
      <c r="B68" s="13" t="s">
        <v>31</v>
      </c>
      <c r="C68" s="9" t="s">
        <v>27</v>
      </c>
      <c r="D68" s="37">
        <v>49190</v>
      </c>
      <c r="E68" s="32">
        <v>3</v>
      </c>
      <c r="F68" s="9"/>
      <c r="G68" s="65" t="s">
        <v>398</v>
      </c>
      <c r="H68" t="str">
        <f t="shared" si="33"/>
        <v>Kvalitetssikring af GVK-godkendt vinylbelægning</v>
      </c>
      <c r="I68" t="str">
        <f t="shared" si="34"/>
        <v>https://www.ug.dk/search/Kvalitetssikring af GVK-godkendt vinylbelægning</v>
      </c>
      <c r="J68" s="64" t="str">
        <f t="shared" si="32"/>
        <v>https://www.ug.dk/search/Kvalitetssikring af GVK-godkendt vinylbelægning</v>
      </c>
    </row>
    <row r="69" spans="1:10" ht="18.75" customHeight="1" x14ac:dyDescent="0.25">
      <c r="A69" s="6" t="s">
        <v>25</v>
      </c>
      <c r="B69" s="58" t="s">
        <v>305</v>
      </c>
      <c r="C69" s="9" t="s">
        <v>27</v>
      </c>
      <c r="D69" s="9">
        <v>48892</v>
      </c>
      <c r="E69" s="32">
        <v>4</v>
      </c>
      <c r="F69" s="9"/>
      <c r="G69" s="65" t="s">
        <v>398</v>
      </c>
      <c r="H69" t="str">
        <f t="shared" si="33"/>
        <v>Køle- fryse- komfortanlæg grundlæggende</v>
      </c>
      <c r="I69" t="str">
        <f t="shared" si="34"/>
        <v>https://www.ug.dk/search/Køle- fryse- komfortanlæg grundlæggende</v>
      </c>
      <c r="J69" s="64" t="str">
        <f t="shared" si="32"/>
        <v>https://www.ug.dk/search/Køle- fryse- komfortanlæg grundlæggende</v>
      </c>
    </row>
    <row r="70" spans="1:10" ht="18.75" customHeight="1" x14ac:dyDescent="0.25">
      <c r="A70" s="6" t="s">
        <v>25</v>
      </c>
      <c r="B70" s="13" t="s">
        <v>49</v>
      </c>
      <c r="C70" s="9" t="s">
        <v>27</v>
      </c>
      <c r="D70" s="9">
        <v>22109</v>
      </c>
      <c r="E70" s="32">
        <v>2</v>
      </c>
      <c r="F70" s="9"/>
      <c r="G70" s="65" t="s">
        <v>398</v>
      </c>
      <c r="H70" t="str">
        <f t="shared" si="33"/>
        <v>Køle- fryse- komfortanlæg optimering og eftersyn</v>
      </c>
      <c r="I70" t="str">
        <f t="shared" si="34"/>
        <v>https://www.ug.dk/search/Køle- fryse- komfortanlæg optimering og eftersyn</v>
      </c>
      <c r="J70" s="64" t="str">
        <f t="shared" si="32"/>
        <v>https://www.ug.dk/search/Køle- fryse- komfortanlæg optimering og eftersyn</v>
      </c>
    </row>
    <row r="71" spans="1:10" ht="18.75" customHeight="1" x14ac:dyDescent="0.25">
      <c r="A71" s="3" t="s">
        <v>63</v>
      </c>
      <c r="B71" s="2" t="s">
        <v>306</v>
      </c>
      <c r="C71" s="2" t="s">
        <v>27</v>
      </c>
      <c r="D71" s="5">
        <v>20842</v>
      </c>
      <c r="E71" s="38">
        <v>3</v>
      </c>
      <c r="F71" s="2"/>
      <c r="G71" s="65" t="s">
        <v>398</v>
      </c>
      <c r="H71" t="str">
        <f t="shared" si="33"/>
        <v>Køletek., dim af køleanlæg &amp; anvendelse af lovgivn</v>
      </c>
      <c r="I71" t="str">
        <f t="shared" si="34"/>
        <v>https://www.ug.dk/search/Køletek., dim af køleanlæg &amp; anvendelse af lovgivn</v>
      </c>
      <c r="J71" s="64" t="str">
        <f t="shared" si="32"/>
        <v>https://www.ug.dk/search/Køletek., dim af køleanlæg &amp; anvendelse af lovgivn</v>
      </c>
    </row>
    <row r="72" spans="1:10" ht="18.75" customHeight="1" x14ac:dyDescent="0.25">
      <c r="A72" s="3" t="s">
        <v>63</v>
      </c>
      <c r="B72" s="2" t="s">
        <v>83</v>
      </c>
      <c r="C72" s="2" t="s">
        <v>27</v>
      </c>
      <c r="D72" s="39">
        <v>20851</v>
      </c>
      <c r="E72" s="40">
        <v>3</v>
      </c>
      <c r="F72" s="2"/>
      <c r="G72" s="65" t="s">
        <v>398</v>
      </c>
      <c r="H72" t="str">
        <f t="shared" si="33"/>
        <v>Køletek.opbygn., idriftsættelse af køleanlæg</v>
      </c>
      <c r="I72" t="str">
        <f t="shared" si="34"/>
        <v>https://www.ug.dk/search/Køletek.opbygn., idriftsættelse af køleanlæg</v>
      </c>
      <c r="J72" s="64" t="str">
        <f t="shared" si="32"/>
        <v>https://www.ug.dk/search/Køletek.opbygn., idriftsættelse af køleanlæg</v>
      </c>
    </row>
    <row r="73" spans="1:10" ht="18.75" customHeight="1" x14ac:dyDescent="0.25">
      <c r="A73" s="3" t="s">
        <v>63</v>
      </c>
      <c r="B73" s="2" t="s">
        <v>85</v>
      </c>
      <c r="C73" s="2" t="s">
        <v>27</v>
      </c>
      <c r="D73" s="41">
        <v>20844</v>
      </c>
      <c r="E73" s="20">
        <v>3</v>
      </c>
      <c r="F73" s="2"/>
      <c r="G73" s="65" t="s">
        <v>398</v>
      </c>
      <c r="H73" t="str">
        <f t="shared" si="33"/>
        <v>Køleteknik, klargøring og idriftsættelse</v>
      </c>
      <c r="I73" t="str">
        <f t="shared" si="34"/>
        <v>https://www.ug.dk/search/Køleteknik, klargøring og idriftsættelse</v>
      </c>
      <c r="J73" s="64" t="str">
        <f t="shared" si="32"/>
        <v>https://www.ug.dk/search/Køleteknik, klargøring og idriftsættelse</v>
      </c>
    </row>
    <row r="74" spans="1:10" ht="18.75" customHeight="1" x14ac:dyDescent="0.25">
      <c r="A74" s="3" t="s">
        <v>63</v>
      </c>
      <c r="B74" s="2" t="s">
        <v>77</v>
      </c>
      <c r="C74" s="2" t="s">
        <v>27</v>
      </c>
      <c r="D74" s="5">
        <v>20961</v>
      </c>
      <c r="E74" s="38">
        <v>2</v>
      </c>
      <c r="F74" s="2"/>
      <c r="G74" s="65" t="s">
        <v>398</v>
      </c>
      <c r="H74" t="str">
        <f t="shared" si="33"/>
        <v>Ladestandere til elbiler - installation</v>
      </c>
      <c r="I74" t="str">
        <f t="shared" si="34"/>
        <v>https://www.ug.dk/search/Ladestandere til elbiler - installation</v>
      </c>
      <c r="J74" s="64" t="str">
        <f t="shared" si="32"/>
        <v>https://www.ug.dk/search/Ladestandere til elbiler - installation</v>
      </c>
    </row>
    <row r="75" spans="1:10" ht="18.75" customHeight="1" x14ac:dyDescent="0.25">
      <c r="A75" s="3" t="s">
        <v>63</v>
      </c>
      <c r="B75" s="2" t="s">
        <v>90</v>
      </c>
      <c r="C75" s="2" t="s">
        <v>27</v>
      </c>
      <c r="D75" s="41">
        <v>20806</v>
      </c>
      <c r="E75" s="20">
        <v>2</v>
      </c>
      <c r="F75" s="2"/>
      <c r="G75" s="65" t="s">
        <v>398</v>
      </c>
      <c r="H75" t="str">
        <f t="shared" si="33"/>
        <v>LCA kursus - beregning og dokumentation for begyndere</v>
      </c>
      <c r="I75" t="str">
        <f t="shared" si="34"/>
        <v>https://www.ug.dk/search/LCA kursus - beregning og dokumentation for begyndere</v>
      </c>
      <c r="J75" s="64" t="str">
        <f t="shared" si="32"/>
        <v>https://www.ug.dk/search/LCA kursus - beregning og dokumentation for begyndere</v>
      </c>
    </row>
    <row r="76" spans="1:10" ht="18.75" customHeight="1" x14ac:dyDescent="0.25">
      <c r="A76" s="3" t="s">
        <v>63</v>
      </c>
      <c r="B76" s="2" t="s">
        <v>87</v>
      </c>
      <c r="C76" s="2" t="s">
        <v>27</v>
      </c>
      <c r="D76" s="41">
        <v>20826</v>
      </c>
      <c r="E76" s="20">
        <v>1</v>
      </c>
      <c r="F76" s="2"/>
      <c r="G76" s="65" t="s">
        <v>398</v>
      </c>
      <c r="H76" t="str">
        <f t="shared" si="33"/>
        <v>PCB - Håndtering, fjernelse og bortskaffelse</v>
      </c>
      <c r="I76" t="str">
        <f t="shared" si="34"/>
        <v>https://www.ug.dk/search/PCB - Håndtering, fjernelse og bortskaffelse</v>
      </c>
      <c r="J76" s="64" t="str">
        <f t="shared" si="32"/>
        <v>https://www.ug.dk/search/PCB - Håndtering, fjernelse og bortskaffelse</v>
      </c>
    </row>
    <row r="77" spans="1:10" ht="18.75" customHeight="1" x14ac:dyDescent="0.25">
      <c r="A77" s="3" t="s">
        <v>63</v>
      </c>
      <c r="B77" s="2" t="s">
        <v>307</v>
      </c>
      <c r="C77" s="2" t="s">
        <v>27</v>
      </c>
      <c r="D77" s="41">
        <v>22185</v>
      </c>
      <c r="E77" s="20">
        <v>5</v>
      </c>
      <c r="F77" s="2"/>
      <c r="G77" s="65" t="s">
        <v>398</v>
      </c>
      <c r="H77" t="str">
        <f t="shared" si="33"/>
        <v>Planlægning og styring af byggeriets processer og ressourcer </v>
      </c>
      <c r="I77" t="str">
        <f t="shared" si="34"/>
        <v>https://www.ug.dk/search/Planlægning og styring af byggeriets processer og ressourcer </v>
      </c>
      <c r="J77" s="64" t="str">
        <f t="shared" si="32"/>
        <v>https://www.ug.dk/search/Planlægning og styring af byggeriets processer og ressourcer </v>
      </c>
    </row>
    <row r="78" spans="1:10" ht="18.75" customHeight="1" x14ac:dyDescent="0.25">
      <c r="A78" s="3" t="s">
        <v>63</v>
      </c>
      <c r="B78" s="2" t="s">
        <v>78</v>
      </c>
      <c r="C78" s="2" t="s">
        <v>27</v>
      </c>
      <c r="D78" s="5">
        <v>20960</v>
      </c>
      <c r="E78" s="38">
        <v>3</v>
      </c>
      <c r="F78" s="42"/>
      <c r="G78" s="65" t="s">
        <v>398</v>
      </c>
      <c r="H78" t="str">
        <f t="shared" si="33"/>
        <v>Ressourcer, affald og genanvendelse</v>
      </c>
      <c r="I78" t="str">
        <f t="shared" si="34"/>
        <v>https://www.ug.dk/search/Ressourcer, affald og genanvendelse</v>
      </c>
      <c r="J78" s="64" t="str">
        <f t="shared" si="32"/>
        <v>https://www.ug.dk/search/Ressourcer, affald og genanvendelse</v>
      </c>
    </row>
    <row r="79" spans="1:10" ht="18.75" customHeight="1" x14ac:dyDescent="0.25">
      <c r="A79" s="3" t="s">
        <v>63</v>
      </c>
      <c r="B79" s="2" t="s">
        <v>308</v>
      </c>
      <c r="C79" s="2" t="s">
        <v>27</v>
      </c>
      <c r="D79" s="2">
        <v>20800</v>
      </c>
      <c r="E79" s="20">
        <v>2</v>
      </c>
      <c r="F79" s="2"/>
      <c r="G79" s="65" t="s">
        <v>398</v>
      </c>
      <c r="H79" t="str">
        <f t="shared" si="33"/>
        <v>Restaurering - traditionelle træsamlinger</v>
      </c>
      <c r="I79" t="str">
        <f t="shared" si="34"/>
        <v>https://www.ug.dk/search/Restaurering - traditionelle træsamlinger</v>
      </c>
      <c r="J79" s="64" t="str">
        <f t="shared" si="32"/>
        <v>https://www.ug.dk/search/Restaurering - traditionelle træsamlinger</v>
      </c>
    </row>
    <row r="80" spans="1:10" ht="18.75" customHeight="1" x14ac:dyDescent="0.25">
      <c r="A80" s="3" t="s">
        <v>63</v>
      </c>
      <c r="B80" s="2" t="s">
        <v>309</v>
      </c>
      <c r="C80" s="2" t="s">
        <v>27</v>
      </c>
      <c r="D80" s="2">
        <v>49853</v>
      </c>
      <c r="E80" s="20">
        <v>2</v>
      </c>
      <c r="F80" s="2"/>
      <c r="G80" s="65" t="s">
        <v>398</v>
      </c>
      <c r="H80" t="str">
        <f t="shared" si="33"/>
        <v>Råd og svamp - udbedring af råd, svamp og insekt</v>
      </c>
      <c r="I80" t="str">
        <f t="shared" si="34"/>
        <v>https://www.ug.dk/search/Råd og svamp - udbedring af råd, svamp og insekt</v>
      </c>
      <c r="J80" s="64" t="str">
        <f t="shared" si="32"/>
        <v>https://www.ug.dk/search/Råd og svamp - udbedring af råd, svamp og insekt</v>
      </c>
    </row>
    <row r="81" spans="1:10" ht="18.75" customHeight="1" x14ac:dyDescent="0.25">
      <c r="A81" s="3" t="s">
        <v>63</v>
      </c>
      <c r="B81" s="2" t="s">
        <v>310</v>
      </c>
      <c r="C81" s="2" t="s">
        <v>27</v>
      </c>
      <c r="D81" s="2">
        <v>49843</v>
      </c>
      <c r="E81" s="20">
        <v>2</v>
      </c>
      <c r="F81" s="2"/>
      <c r="G81" s="65" t="s">
        <v>398</v>
      </c>
      <c r="H81" t="str">
        <f t="shared" si="33"/>
        <v>Sikkerhed ved arbejde med asbestholdige materialer</v>
      </c>
      <c r="I81" t="str">
        <f t="shared" si="34"/>
        <v>https://www.ug.dk/search/Sikkerhed ved arbejde med asbestholdige materialer</v>
      </c>
      <c r="J81" s="64" t="str">
        <f t="shared" si="32"/>
        <v>https://www.ug.dk/search/Sikkerhed ved arbejde med asbestholdige materialer</v>
      </c>
    </row>
    <row r="82" spans="1:10" ht="18.75" customHeight="1" x14ac:dyDescent="0.25">
      <c r="A82" s="3" t="s">
        <v>63</v>
      </c>
      <c r="B82" s="2" t="s">
        <v>311</v>
      </c>
      <c r="C82" s="2" t="s">
        <v>27</v>
      </c>
      <c r="D82" s="2">
        <v>48771</v>
      </c>
      <c r="E82" s="20">
        <v>3</v>
      </c>
      <c r="F82" s="2"/>
      <c r="G82" s="65" t="s">
        <v>398</v>
      </c>
      <c r="H82" t="str">
        <f t="shared" si="33"/>
        <v>Solcelleanlæg</v>
      </c>
      <c r="I82" t="str">
        <f t="shared" si="34"/>
        <v>https://www.ug.dk/search/Solcelleanlæg</v>
      </c>
      <c r="J82" s="64" t="str">
        <f t="shared" si="32"/>
        <v>https://www.ug.dk/search/Solcelleanlæg</v>
      </c>
    </row>
    <row r="83" spans="1:10" ht="18.75" customHeight="1" x14ac:dyDescent="0.25">
      <c r="A83" s="3" t="s">
        <v>63</v>
      </c>
      <c r="B83" s="2" t="s">
        <v>312</v>
      </c>
      <c r="C83" s="2" t="s">
        <v>27</v>
      </c>
      <c r="D83" s="2">
        <v>49830</v>
      </c>
      <c r="E83" s="20">
        <v>3</v>
      </c>
      <c r="F83" s="2"/>
      <c r="G83" s="65" t="s">
        <v>398</v>
      </c>
      <c r="H83" t="str">
        <f t="shared" si="33"/>
        <v xml:space="preserve">Solceller og husstandsvindmøller </v>
      </c>
      <c r="I83" t="str">
        <f t="shared" si="34"/>
        <v xml:space="preserve">https://www.ug.dk/search/Solceller og husstandsvindmøller </v>
      </c>
      <c r="J83" s="64" t="str">
        <f t="shared" si="32"/>
        <v xml:space="preserve">https://www.ug.dk/search/Solceller og husstandsvindmøller </v>
      </c>
    </row>
    <row r="84" spans="1:10" ht="18.75" customHeight="1" x14ac:dyDescent="0.25">
      <c r="A84" s="3" t="s">
        <v>63</v>
      </c>
      <c r="B84" s="2" t="s">
        <v>66</v>
      </c>
      <c r="C84" s="2" t="s">
        <v>27</v>
      </c>
      <c r="D84" s="5">
        <v>49486</v>
      </c>
      <c r="E84" s="38">
        <v>2</v>
      </c>
      <c r="F84" s="2"/>
      <c r="G84" s="65" t="s">
        <v>398</v>
      </c>
      <c r="H84" t="str">
        <f t="shared" si="33"/>
        <v>Syn &amp; Skøn</v>
      </c>
      <c r="I84" t="str">
        <f t="shared" si="34"/>
        <v>https://www.ug.dk/search/Syn &amp; Skøn</v>
      </c>
      <c r="J84" s="64" t="str">
        <f t="shared" si="32"/>
        <v>https://www.ug.dk/search/Syn &amp; Skøn</v>
      </c>
    </row>
    <row r="85" spans="1:10" ht="18.75" customHeight="1" x14ac:dyDescent="0.25">
      <c r="A85" s="3" t="s">
        <v>63</v>
      </c>
      <c r="B85" s="2" t="s">
        <v>65</v>
      </c>
      <c r="C85" s="2" t="s">
        <v>27</v>
      </c>
      <c r="D85" s="2">
        <v>49852</v>
      </c>
      <c r="E85" s="20">
        <v>2</v>
      </c>
      <c r="F85" s="2"/>
      <c r="G85" s="65" t="s">
        <v>398</v>
      </c>
      <c r="H85" t="str">
        <f t="shared" si="33"/>
        <v>Tavler, konstruktion og installation</v>
      </c>
      <c r="I85" t="str">
        <f t="shared" si="34"/>
        <v>https://www.ug.dk/search/Tavler, konstruktion og installation</v>
      </c>
      <c r="J85" s="64" t="str">
        <f t="shared" si="32"/>
        <v>https://www.ug.dk/search/Tavler, konstruktion og installation</v>
      </c>
    </row>
    <row r="86" spans="1:10" ht="18.75" customHeight="1" x14ac:dyDescent="0.25">
      <c r="A86" s="3" t="s">
        <v>63</v>
      </c>
      <c r="B86" s="2" t="s">
        <v>299</v>
      </c>
      <c r="C86" s="2" t="s">
        <v>27</v>
      </c>
      <c r="D86" s="43">
        <v>45571</v>
      </c>
      <c r="E86" s="20">
        <v>10</v>
      </c>
      <c r="F86" s="2"/>
      <c r="G86" s="65" t="s">
        <v>398</v>
      </c>
      <c r="H86" t="str">
        <f t="shared" si="33"/>
        <v>Undertage - Montering af undertage</v>
      </c>
      <c r="I86" t="str">
        <f t="shared" si="34"/>
        <v>https://www.ug.dk/search/Undertage - Montering af undertage</v>
      </c>
      <c r="J86" s="64" t="str">
        <f t="shared" si="32"/>
        <v>https://www.ug.dk/search/Undertage - Montering af undertage</v>
      </c>
    </row>
    <row r="87" spans="1:10" ht="18.75" customHeight="1" x14ac:dyDescent="0.25">
      <c r="A87" s="3" t="s">
        <v>63</v>
      </c>
      <c r="B87" s="2" t="s">
        <v>64</v>
      </c>
      <c r="C87" s="2" t="s">
        <v>27</v>
      </c>
      <c r="D87" s="5">
        <v>49928</v>
      </c>
      <c r="E87" s="38">
        <v>3</v>
      </c>
      <c r="F87" s="42"/>
      <c r="G87" s="65" t="s">
        <v>398</v>
      </c>
      <c r="H87" t="str">
        <f t="shared" si="33"/>
        <v>Varmepumper - installation og service</v>
      </c>
      <c r="I87" t="str">
        <f t="shared" si="34"/>
        <v>https://www.ug.dk/search/Varmepumper - installation og service</v>
      </c>
      <c r="J87" s="64" t="str">
        <f t="shared" si="32"/>
        <v>https://www.ug.dk/search/Varmepumper - installation og service</v>
      </c>
    </row>
    <row r="88" spans="1:10" ht="18.75" customHeight="1" x14ac:dyDescent="0.25">
      <c r="A88" s="3" t="s">
        <v>63</v>
      </c>
      <c r="B88" s="2" t="s">
        <v>86</v>
      </c>
      <c r="C88" s="2" t="s">
        <v>27</v>
      </c>
      <c r="D88" s="41">
        <v>20841</v>
      </c>
      <c r="E88" s="20">
        <v>5</v>
      </c>
      <c r="F88" s="2"/>
      <c r="G88" s="65" t="s">
        <v>398</v>
      </c>
      <c r="H88" t="str">
        <f t="shared" si="33"/>
        <v>Vejen som arbejdsplads - Certifikat</v>
      </c>
      <c r="I88" t="str">
        <f t="shared" si="34"/>
        <v>https://www.ug.dk/search/Vejen som arbejdsplads - Certifikat</v>
      </c>
      <c r="J88" s="64" t="str">
        <f t="shared" si="32"/>
        <v>https://www.ug.dk/search/Vejen som arbejdsplads - Certifikat</v>
      </c>
    </row>
    <row r="89" spans="1:10" ht="18.75" customHeight="1" x14ac:dyDescent="0.25">
      <c r="A89" s="3" t="s">
        <v>63</v>
      </c>
      <c r="B89" s="2" t="s">
        <v>76</v>
      </c>
      <c r="C89" s="2" t="s">
        <v>27</v>
      </c>
      <c r="D89" s="2">
        <v>21570</v>
      </c>
      <c r="E89" s="20">
        <v>1</v>
      </c>
      <c r="F89" s="2"/>
      <c r="G89" s="65" t="s">
        <v>398</v>
      </c>
      <c r="H89" t="str">
        <f t="shared" si="33"/>
        <v xml:space="preserve"> Fødevareallergi: Vejledning og erstatningsråvarer</v>
      </c>
      <c r="I89" t="str">
        <f t="shared" si="34"/>
        <v>https://www.ug.dk/search/ Fødevareallergi: Vejledning og erstatningsråvarer</v>
      </c>
      <c r="J89" s="64" t="str">
        <f t="shared" si="32"/>
        <v>https://www.ug.dk/search/ Fødevareallergi: Vejledning og erstatningsråvarer</v>
      </c>
    </row>
    <row r="90" spans="1:10" ht="18.75" customHeight="1" x14ac:dyDescent="0.25">
      <c r="A90" s="3" t="s">
        <v>63</v>
      </c>
      <c r="B90" s="2" t="s">
        <v>88</v>
      </c>
      <c r="C90" s="2" t="s">
        <v>27</v>
      </c>
      <c r="D90" s="41">
        <v>20824</v>
      </c>
      <c r="E90" s="20">
        <v>4</v>
      </c>
      <c r="F90" s="2"/>
      <c r="G90" s="65" t="s">
        <v>398</v>
      </c>
      <c r="H90" t="str">
        <f t="shared" si="33"/>
        <v>Almen fødevarehygiejne</v>
      </c>
      <c r="I90" t="str">
        <f t="shared" si="34"/>
        <v>https://www.ug.dk/search/Almen fødevarehygiejne</v>
      </c>
      <c r="J90" s="64" t="str">
        <f t="shared" si="32"/>
        <v>https://www.ug.dk/search/Almen fødevarehygiejne</v>
      </c>
    </row>
    <row r="91" spans="1:10" ht="18.75" customHeight="1" x14ac:dyDescent="0.25">
      <c r="A91" s="3" t="s">
        <v>63</v>
      </c>
      <c r="B91" s="2" t="s">
        <v>70</v>
      </c>
      <c r="C91" s="2" t="s">
        <v>27</v>
      </c>
      <c r="D91" s="41">
        <v>48793</v>
      </c>
      <c r="E91" s="20">
        <v>2</v>
      </c>
      <c r="F91" s="2"/>
      <c r="G91" s="65" t="s">
        <v>398</v>
      </c>
      <c r="H91" t="str">
        <f t="shared" si="33"/>
        <v>Anretning og menusammensætning</v>
      </c>
      <c r="I91" t="str">
        <f t="shared" si="34"/>
        <v>https://www.ug.dk/search/Anretning og menusammensætning</v>
      </c>
      <c r="J91" s="64" t="str">
        <f t="shared" si="32"/>
        <v>https://www.ug.dk/search/Anretning og menusammensætning</v>
      </c>
    </row>
    <row r="92" spans="1:10" ht="18.75" customHeight="1" x14ac:dyDescent="0.25">
      <c r="A92" s="3" t="s">
        <v>63</v>
      </c>
      <c r="B92" s="2" t="s">
        <v>313</v>
      </c>
      <c r="C92" s="2" t="s">
        <v>27</v>
      </c>
      <c r="D92" s="41">
        <v>48867</v>
      </c>
      <c r="E92" s="20">
        <v>1</v>
      </c>
      <c r="F92" s="2"/>
      <c r="G92" s="65" t="s">
        <v>398</v>
      </c>
      <c r="H92" t="str">
        <f t="shared" si="33"/>
        <v>Bagning med surdej i køkkener</v>
      </c>
      <c r="I92" t="str">
        <f t="shared" si="34"/>
        <v>https://www.ug.dk/search/Bagning med surdej i køkkener</v>
      </c>
      <c r="J92" s="64" t="str">
        <f t="shared" si="32"/>
        <v>https://www.ug.dk/search/Bagning med surdej i køkkener</v>
      </c>
    </row>
    <row r="93" spans="1:10" ht="18.75" customHeight="1" x14ac:dyDescent="0.25">
      <c r="A93" s="3" t="s">
        <v>63</v>
      </c>
      <c r="B93" s="2" t="s">
        <v>68</v>
      </c>
      <c r="C93" s="2" t="s">
        <v>27</v>
      </c>
      <c r="D93" s="5">
        <v>48869</v>
      </c>
      <c r="E93" s="38">
        <v>2</v>
      </c>
      <c r="F93" s="2"/>
      <c r="G93" s="65" t="s">
        <v>398</v>
      </c>
      <c r="H93" t="str">
        <f t="shared" si="33"/>
        <v>Barista 1: Tilberedning af kaffe, kakao og the</v>
      </c>
      <c r="I93" t="str">
        <f t="shared" si="34"/>
        <v>https://www.ug.dk/search/Barista 1: Tilberedning af kaffe, kakao og the</v>
      </c>
      <c r="J93" s="64" t="str">
        <f t="shared" si="32"/>
        <v>https://www.ug.dk/search/Barista 1: Tilberedning af kaffe, kakao og the</v>
      </c>
    </row>
    <row r="94" spans="1:10" ht="18.75" customHeight="1" x14ac:dyDescent="0.25">
      <c r="A94" s="3" t="s">
        <v>63</v>
      </c>
      <c r="B94" s="2" t="s">
        <v>74</v>
      </c>
      <c r="C94" s="2" t="s">
        <v>27</v>
      </c>
      <c r="D94" s="2">
        <v>21901</v>
      </c>
      <c r="E94" s="20">
        <v>5</v>
      </c>
      <c r="F94" s="2"/>
      <c r="G94" s="65" t="s">
        <v>398</v>
      </c>
      <c r="H94" t="str">
        <f t="shared" si="33"/>
        <v>Barista 2: Avanceret tilberedning af kaffedrikke</v>
      </c>
      <c r="I94" t="str">
        <f t="shared" si="34"/>
        <v>https://www.ug.dk/search/Barista 2: Avanceret tilberedning af kaffedrikke</v>
      </c>
      <c r="J94" s="64" t="str">
        <f t="shared" si="32"/>
        <v>https://www.ug.dk/search/Barista 2: Avanceret tilberedning af kaffedrikke</v>
      </c>
    </row>
    <row r="95" spans="1:10" ht="18.75" customHeight="1" x14ac:dyDescent="0.25">
      <c r="A95" s="3" t="s">
        <v>63</v>
      </c>
      <c r="B95" s="2" t="s">
        <v>82</v>
      </c>
      <c r="C95" s="2" t="s">
        <v>27</v>
      </c>
      <c r="D95" s="5">
        <v>20866</v>
      </c>
      <c r="E95" s="38">
        <v>3</v>
      </c>
      <c r="F95" s="2"/>
      <c r="G95" s="65" t="s">
        <v>398</v>
      </c>
      <c r="H95" t="str">
        <f t="shared" si="33"/>
        <v xml:space="preserve">Brancheintroduktion: Hotel, restaurant og café </v>
      </c>
      <c r="I95" t="str">
        <f t="shared" si="34"/>
        <v xml:space="preserve">https://www.ug.dk/search/Brancheintroduktion: Hotel, restaurant og café </v>
      </c>
      <c r="J95" s="64" t="str">
        <f t="shared" si="32"/>
        <v xml:space="preserve">https://www.ug.dk/search/Brancheintroduktion: Hotel, restaurant og café </v>
      </c>
    </row>
    <row r="96" spans="1:10" ht="18.75" customHeight="1" x14ac:dyDescent="0.25">
      <c r="A96" s="3" t="s">
        <v>63</v>
      </c>
      <c r="B96" s="2" t="s">
        <v>81</v>
      </c>
      <c r="C96" s="2" t="s">
        <v>27</v>
      </c>
      <c r="D96" s="2">
        <v>20875</v>
      </c>
      <c r="E96" s="20">
        <v>2</v>
      </c>
      <c r="F96" s="2"/>
      <c r="G96" s="65" t="s">
        <v>398</v>
      </c>
      <c r="H96" t="str">
        <f t="shared" si="33"/>
        <v>Brødbagning for gastronomer</v>
      </c>
      <c r="I96" t="str">
        <f t="shared" si="34"/>
        <v>https://www.ug.dk/search/Brødbagning for gastronomer</v>
      </c>
      <c r="J96" s="64" t="str">
        <f t="shared" si="32"/>
        <v>https://www.ug.dk/search/Brødbagning for gastronomer</v>
      </c>
    </row>
    <row r="97" spans="1:10" ht="18.75" customHeight="1" x14ac:dyDescent="0.25">
      <c r="A97" s="3" t="s">
        <v>63</v>
      </c>
      <c r="B97" s="2" t="s">
        <v>314</v>
      </c>
      <c r="C97" s="2" t="s">
        <v>27</v>
      </c>
      <c r="D97" s="2">
        <v>21569</v>
      </c>
      <c r="E97" s="20">
        <v>1</v>
      </c>
      <c r="F97" s="2"/>
      <c r="G97" s="65" t="s">
        <v>398</v>
      </c>
      <c r="H97" t="str">
        <f t="shared" si="33"/>
        <v>Bælgfrugters tilberedning, konsistens og smag</v>
      </c>
      <c r="I97" t="str">
        <f t="shared" si="34"/>
        <v>https://www.ug.dk/search/Bælgfrugters tilberedning, konsistens og smag</v>
      </c>
      <c r="J97" s="64" t="str">
        <f t="shared" si="32"/>
        <v>https://www.ug.dk/search/Bælgfrugters tilberedning, konsistens og smag</v>
      </c>
    </row>
    <row r="98" spans="1:10" ht="18.75" customHeight="1" x14ac:dyDescent="0.25">
      <c r="A98" s="3" t="s">
        <v>63</v>
      </c>
      <c r="B98" s="2" t="s">
        <v>315</v>
      </c>
      <c r="C98" s="2" t="s">
        <v>27</v>
      </c>
      <c r="D98" s="2">
        <v>21567</v>
      </c>
      <c r="E98" s="20">
        <v>3</v>
      </c>
      <c r="F98" s="2"/>
      <c r="G98" s="65" t="s">
        <v>398</v>
      </c>
      <c r="H98" t="str">
        <f t="shared" si="33"/>
        <v>Bæredygtig fisk og skaldyr</v>
      </c>
      <c r="I98" t="str">
        <f t="shared" si="34"/>
        <v>https://www.ug.dk/search/Bæredygtig fisk og skaldyr</v>
      </c>
      <c r="J98" s="64" t="str">
        <f t="shared" si="32"/>
        <v>https://www.ug.dk/search/Bæredygtig fisk og skaldyr</v>
      </c>
    </row>
    <row r="99" spans="1:10" ht="18.75" customHeight="1" x14ac:dyDescent="0.25">
      <c r="A99" s="3" t="s">
        <v>63</v>
      </c>
      <c r="B99" s="2" t="s">
        <v>75</v>
      </c>
      <c r="C99" s="2" t="s">
        <v>27</v>
      </c>
      <c r="D99" s="2">
        <v>21658</v>
      </c>
      <c r="E99" s="20"/>
      <c r="F99" s="2"/>
      <c r="G99" s="65" t="s">
        <v>398</v>
      </c>
      <c r="H99" t="str">
        <f t="shared" si="33"/>
        <v xml:space="preserve">Bæredygtig produktion af mad og fødevarer </v>
      </c>
      <c r="I99" t="str">
        <f t="shared" si="34"/>
        <v xml:space="preserve">https://www.ug.dk/search/Bæredygtig produktion af mad og fødevarer </v>
      </c>
      <c r="J99" s="64" t="str">
        <f t="shared" si="32"/>
        <v xml:space="preserve">https://www.ug.dk/search/Bæredygtig produktion af mad og fødevarer </v>
      </c>
    </row>
    <row r="100" spans="1:10" ht="18.75" customHeight="1" x14ac:dyDescent="0.25">
      <c r="A100" s="3" t="s">
        <v>63</v>
      </c>
      <c r="B100" s="2" t="s">
        <v>73</v>
      </c>
      <c r="C100" s="2" t="s">
        <v>27</v>
      </c>
      <c r="D100" s="5">
        <v>40990</v>
      </c>
      <c r="E100" s="38">
        <v>1</v>
      </c>
      <c r="F100" s="2"/>
      <c r="G100" s="65" t="s">
        <v>398</v>
      </c>
      <c r="H100" t="str">
        <f t="shared" si="33"/>
        <v xml:space="preserve">Bæredygtighed i storkøkkener </v>
      </c>
      <c r="I100" t="str">
        <f t="shared" si="34"/>
        <v xml:space="preserve">https://www.ug.dk/search/Bæredygtighed i storkøkkener </v>
      </c>
      <c r="J100" s="64" t="str">
        <f t="shared" si="32"/>
        <v xml:space="preserve">https://www.ug.dk/search/Bæredygtighed i storkøkkener </v>
      </c>
    </row>
    <row r="101" spans="1:10" ht="18.75" customHeight="1" x14ac:dyDescent="0.25">
      <c r="A101" s="3" t="s">
        <v>63</v>
      </c>
      <c r="B101" s="2" t="s">
        <v>69</v>
      </c>
      <c r="C101" s="2" t="s">
        <v>27</v>
      </c>
      <c r="D101" s="41">
        <v>48826</v>
      </c>
      <c r="E101" s="20">
        <v>2</v>
      </c>
      <c r="F101" s="2"/>
      <c r="G101" s="65" t="s">
        <v>398</v>
      </c>
      <c r="H101" t="str">
        <f t="shared" si="33"/>
        <v>Bæredygtighed ift. fødevarer, service &amp; oplevelser</v>
      </c>
      <c r="I101" t="str">
        <f t="shared" si="34"/>
        <v>https://www.ug.dk/search/Bæredygtighed ift. fødevarer, service &amp; oplevelser</v>
      </c>
      <c r="J101" s="64" t="str">
        <f t="shared" si="32"/>
        <v>https://www.ug.dk/search/Bæredygtighed ift. fødevarer, service &amp; oplevelser</v>
      </c>
    </row>
    <row r="102" spans="1:10" ht="18.75" customHeight="1" x14ac:dyDescent="0.25">
      <c r="A102" s="3" t="s">
        <v>63</v>
      </c>
      <c r="B102" s="2" t="s">
        <v>316</v>
      </c>
      <c r="C102" s="2" t="s">
        <v>27</v>
      </c>
      <c r="D102" s="41">
        <v>47692</v>
      </c>
      <c r="E102" s="20">
        <v>1</v>
      </c>
      <c r="F102" s="2"/>
      <c r="G102" s="65" t="s">
        <v>398</v>
      </c>
      <c r="H102" t="str">
        <f t="shared" si="33"/>
        <v>Bæredygtighed på hotel og restaurant</v>
      </c>
      <c r="I102" t="str">
        <f t="shared" si="34"/>
        <v>https://www.ug.dk/search/Bæredygtighed på hotel og restaurant</v>
      </c>
      <c r="J102" s="64" t="str">
        <f t="shared" si="32"/>
        <v>https://www.ug.dk/search/Bæredygtighed på hotel og restaurant</v>
      </c>
    </row>
    <row r="103" spans="1:10" ht="18.75" customHeight="1" x14ac:dyDescent="0.25">
      <c r="A103" s="3" t="s">
        <v>63</v>
      </c>
      <c r="B103" s="2" t="s">
        <v>72</v>
      </c>
      <c r="C103" s="2" t="s">
        <v>27</v>
      </c>
      <c r="D103" s="41">
        <v>43733</v>
      </c>
      <c r="E103" s="20">
        <v>2</v>
      </c>
      <c r="F103" s="2"/>
      <c r="G103" s="65" t="s">
        <v>398</v>
      </c>
      <c r="H103" t="str">
        <f t="shared" si="33"/>
        <v>Det klimavenlige køkken</v>
      </c>
      <c r="I103" t="str">
        <f t="shared" si="34"/>
        <v>https://www.ug.dk/search/Det klimavenlige køkken</v>
      </c>
      <c r="J103" s="64" t="str">
        <f t="shared" si="32"/>
        <v>https://www.ug.dk/search/Det klimavenlige køkken</v>
      </c>
    </row>
    <row r="104" spans="1:10" ht="18.75" customHeight="1" x14ac:dyDescent="0.25">
      <c r="A104" s="3" t="s">
        <v>63</v>
      </c>
      <c r="B104" s="2" t="s">
        <v>67</v>
      </c>
      <c r="C104" s="2" t="s">
        <v>27</v>
      </c>
      <c r="D104" s="41">
        <v>48873</v>
      </c>
      <c r="E104" s="20">
        <v>3</v>
      </c>
      <c r="F104" s="2"/>
      <c r="G104" s="65" t="s">
        <v>398</v>
      </c>
      <c r="H104" t="str">
        <f t="shared" si="33"/>
        <v>Fagunderstøttende dansk som andetsprog F/I</v>
      </c>
      <c r="I104" t="str">
        <f t="shared" si="34"/>
        <v>https://www.ug.dk/search/Fagunderstøttende dansk som andetsprog F/I</v>
      </c>
      <c r="J104" s="64" t="str">
        <f t="shared" si="32"/>
        <v>https://www.ug.dk/search/Fagunderstøttende dansk som andetsprog F/I</v>
      </c>
    </row>
    <row r="105" spans="1:10" ht="18.75" customHeight="1" x14ac:dyDescent="0.25">
      <c r="A105" s="3" t="s">
        <v>63</v>
      </c>
      <c r="B105" s="2" t="s">
        <v>79</v>
      </c>
      <c r="C105" s="2" t="s">
        <v>27</v>
      </c>
      <c r="D105" s="5">
        <v>20936</v>
      </c>
      <c r="E105" s="38">
        <v>3</v>
      </c>
      <c r="F105" s="2"/>
      <c r="G105" s="65" t="s">
        <v>398</v>
      </c>
      <c r="H105" t="str">
        <f t="shared" si="33"/>
        <v>Gastronomisk forståelse i vinsammensætning</v>
      </c>
      <c r="I105" t="str">
        <f t="shared" si="34"/>
        <v>https://www.ug.dk/search/Gastronomisk forståelse i vinsammensætning</v>
      </c>
      <c r="J105" s="64" t="str">
        <f t="shared" si="32"/>
        <v>https://www.ug.dk/search/Gastronomisk forståelse i vinsammensætning</v>
      </c>
    </row>
    <row r="106" spans="1:10" ht="18.75" customHeight="1" x14ac:dyDescent="0.25">
      <c r="A106" s="3" t="s">
        <v>63</v>
      </c>
      <c r="B106" s="2" t="s">
        <v>71</v>
      </c>
      <c r="C106" s="2" t="s">
        <v>27</v>
      </c>
      <c r="D106" s="5">
        <v>47693</v>
      </c>
      <c r="E106" s="38">
        <v>2</v>
      </c>
      <c r="F106" s="2"/>
      <c r="G106" s="65" t="s">
        <v>398</v>
      </c>
      <c r="H106" t="str">
        <f t="shared" si="33"/>
        <v>Grundtilberedning</v>
      </c>
      <c r="I106" t="str">
        <f t="shared" si="34"/>
        <v>https://www.ug.dk/search/Grundtilberedning</v>
      </c>
      <c r="J106" s="64" t="str">
        <f t="shared" si="32"/>
        <v>https://www.ug.dk/search/Grundtilberedning</v>
      </c>
    </row>
    <row r="107" spans="1:10" ht="18.75" customHeight="1" x14ac:dyDescent="0.25">
      <c r="A107" s="3" t="s">
        <v>63</v>
      </c>
      <c r="B107" s="2" t="s">
        <v>84</v>
      </c>
      <c r="C107" s="2" t="s">
        <v>27</v>
      </c>
      <c r="D107" s="41">
        <v>20846</v>
      </c>
      <c r="E107" s="20">
        <v>3</v>
      </c>
      <c r="F107" s="2"/>
      <c r="G107" s="65" t="s">
        <v>398</v>
      </c>
      <c r="H107" t="str">
        <f t="shared" si="33"/>
        <v>Grønt smørrebrød i professionelle køkkener</v>
      </c>
      <c r="I107" t="str">
        <f t="shared" si="34"/>
        <v>https://www.ug.dk/search/Grønt smørrebrød i professionelle køkkener</v>
      </c>
      <c r="J107" s="64" t="str">
        <f t="shared" si="32"/>
        <v>https://www.ug.dk/search/Grønt smørrebrød i professionelle køkkener</v>
      </c>
    </row>
    <row r="108" spans="1:10" ht="18.75" customHeight="1" x14ac:dyDescent="0.25">
      <c r="A108" s="3" t="s">
        <v>63</v>
      </c>
      <c r="B108" s="2" t="s">
        <v>317</v>
      </c>
      <c r="C108" s="2" t="s">
        <v>27</v>
      </c>
      <c r="D108" s="2">
        <v>20872</v>
      </c>
      <c r="E108" s="20">
        <v>5</v>
      </c>
      <c r="F108" s="2"/>
      <c r="G108" s="65" t="s">
        <v>398</v>
      </c>
      <c r="H108" t="str">
        <f t="shared" si="33"/>
        <v>Gæstekommunikation: Hotel og restaurant</v>
      </c>
      <c r="I108" t="str">
        <f t="shared" si="34"/>
        <v>https://www.ug.dk/search/Gæstekommunikation: Hotel og restaurant</v>
      </c>
      <c r="J108" s="64" t="str">
        <f t="shared" si="32"/>
        <v>https://www.ug.dk/search/Gæstekommunikation: Hotel og restaurant</v>
      </c>
    </row>
    <row r="109" spans="1:10" ht="18.75" customHeight="1" x14ac:dyDescent="0.25">
      <c r="A109" s="3" t="s">
        <v>63</v>
      </c>
      <c r="B109" s="2" t="s">
        <v>89</v>
      </c>
      <c r="C109" s="2" t="s">
        <v>27</v>
      </c>
      <c r="D109" s="41">
        <v>20818</v>
      </c>
      <c r="E109" s="20">
        <v>2</v>
      </c>
      <c r="F109" s="2"/>
      <c r="G109" s="65" t="s">
        <v>398</v>
      </c>
      <c r="H109" t="str">
        <f t="shared" si="33"/>
        <v>Gæstevejledning om vinens dyrkning &amp; fremstilling</v>
      </c>
      <c r="I109" t="str">
        <f t="shared" si="34"/>
        <v>https://www.ug.dk/search/Gæstevejledning om vinens dyrkning &amp; fremstilling</v>
      </c>
      <c r="J109" s="64" t="str">
        <f t="shared" si="32"/>
        <v>https://www.ug.dk/search/Gæstevejledning om vinens dyrkning &amp; fremstilling</v>
      </c>
    </row>
    <row r="110" spans="1:10" ht="18.75" customHeight="1" x14ac:dyDescent="0.25">
      <c r="A110" s="3" t="s">
        <v>63</v>
      </c>
      <c r="B110" s="2" t="s">
        <v>80</v>
      </c>
      <c r="C110" s="2" t="s">
        <v>27</v>
      </c>
      <c r="D110" s="5">
        <v>20880</v>
      </c>
      <c r="E110" s="38">
        <v>3</v>
      </c>
      <c r="F110" s="2"/>
      <c r="G110" s="65" t="s">
        <v>398</v>
      </c>
      <c r="H110" t="str">
        <f t="shared" si="33"/>
        <v>Håndtering af konflikter og klager fra gæsten 1</v>
      </c>
      <c r="I110" t="str">
        <f t="shared" si="34"/>
        <v>https://www.ug.dk/search/Håndtering af konflikter og klager fra gæsten 1</v>
      </c>
      <c r="J110" s="64" t="str">
        <f t="shared" si="32"/>
        <v>https://www.ug.dk/search/Håndtering af konflikter og klager fra gæsten 1</v>
      </c>
    </row>
    <row r="111" spans="1:10" ht="18.75" customHeight="1" x14ac:dyDescent="0.25">
      <c r="A111" s="6" t="s">
        <v>91</v>
      </c>
      <c r="B111" s="9" t="s">
        <v>318</v>
      </c>
      <c r="C111" s="9" t="s">
        <v>27</v>
      </c>
      <c r="D111" s="31">
        <v>47836</v>
      </c>
      <c r="E111" s="44">
        <v>2</v>
      </c>
      <c r="F111" s="9"/>
      <c r="G111" s="65" t="s">
        <v>398</v>
      </c>
      <c r="H111" t="str">
        <f t="shared" si="33"/>
        <v>Håndtering af konflikter og klager fra gæsten 2</v>
      </c>
      <c r="I111" t="str">
        <f t="shared" si="34"/>
        <v>https://www.ug.dk/search/Håndtering af konflikter og klager fra gæsten 2</v>
      </c>
      <c r="J111" s="64" t="str">
        <f t="shared" si="32"/>
        <v>https://www.ug.dk/search/Håndtering af konflikter og klager fra gæsten 2</v>
      </c>
    </row>
    <row r="112" spans="1:10" ht="18.75" customHeight="1" x14ac:dyDescent="0.25">
      <c r="A112" s="6" t="s">
        <v>91</v>
      </c>
      <c r="B112" s="13" t="s">
        <v>109</v>
      </c>
      <c r="C112" s="9" t="s">
        <v>292</v>
      </c>
      <c r="D112" s="7"/>
      <c r="E112" s="33">
        <v>3</v>
      </c>
      <c r="F112" s="9"/>
      <c r="G112" t="s">
        <v>407</v>
      </c>
      <c r="H112" t="str">
        <f>B112</f>
        <v>Advanced Rescue Training GWO ART</v>
      </c>
      <c r="I112" t="str">
        <f>CONCATENATE(G112)</f>
        <v>Søg på Internettet</v>
      </c>
      <c r="J112" s="64" t="str">
        <f t="shared" ref="J112:J117" si="35">HYPERLINK(I112)</f>
        <v>Søg på Internettet</v>
      </c>
    </row>
    <row r="113" spans="1:10" ht="18.75" customHeight="1" x14ac:dyDescent="0.25">
      <c r="A113" s="6" t="s">
        <v>91</v>
      </c>
      <c r="B113" s="13" t="s">
        <v>101</v>
      </c>
      <c r="C113" s="9" t="s">
        <v>27</v>
      </c>
      <c r="D113" s="7">
        <v>21267</v>
      </c>
      <c r="E113" s="45">
        <v>5</v>
      </c>
      <c r="F113" s="9"/>
      <c r="G113" s="65" t="s">
        <v>398</v>
      </c>
      <c r="H113" t="str">
        <f t="shared" ref="H113:H117" si="36">B95</f>
        <v>Mad til vegetarer og veganere 1</v>
      </c>
      <c r="I113" t="str">
        <f t="shared" ref="I113:I117" si="37">CONCATENATE(G113,B95)</f>
        <v>https://www.ug.dk/search/Mad til vegetarer og veganere 1</v>
      </c>
      <c r="J113" s="64" t="str">
        <f t="shared" si="35"/>
        <v>https://www.ug.dk/search/Mad til vegetarer og veganere 1</v>
      </c>
    </row>
    <row r="114" spans="1:10" ht="18.75" customHeight="1" x14ac:dyDescent="0.25">
      <c r="A114" s="6" t="s">
        <v>91</v>
      </c>
      <c r="B114" s="13" t="s">
        <v>100</v>
      </c>
      <c r="C114" s="9" t="s">
        <v>27</v>
      </c>
      <c r="D114" s="7">
        <v>21268</v>
      </c>
      <c r="E114" s="45">
        <v>10</v>
      </c>
      <c r="F114" s="9"/>
      <c r="G114" s="65" t="s">
        <v>398</v>
      </c>
      <c r="H114" t="str">
        <f t="shared" si="36"/>
        <v>Mad til vegetarer og veganere 2</v>
      </c>
      <c r="I114" t="str">
        <f t="shared" si="37"/>
        <v>https://www.ug.dk/search/Mad til vegetarer og veganere 2</v>
      </c>
      <c r="J114" s="64" t="str">
        <f t="shared" si="35"/>
        <v>https://www.ug.dk/search/Mad til vegetarer og veganere 2</v>
      </c>
    </row>
    <row r="115" spans="1:10" ht="18.75" customHeight="1" x14ac:dyDescent="0.25">
      <c r="A115" s="6" t="s">
        <v>91</v>
      </c>
      <c r="B115" s="13" t="s">
        <v>97</v>
      </c>
      <c r="C115" s="9" t="s">
        <v>27</v>
      </c>
      <c r="D115" s="7">
        <v>44465</v>
      </c>
      <c r="E115" s="45">
        <v>1</v>
      </c>
      <c r="F115" s="9"/>
      <c r="G115" s="65" t="s">
        <v>398</v>
      </c>
      <c r="H115" t="str">
        <f t="shared" si="36"/>
        <v>Mere grønt i kendte retter i professionelle køkken</v>
      </c>
      <c r="I115" t="str">
        <f t="shared" si="37"/>
        <v>https://www.ug.dk/search/Mere grønt i kendte retter i professionelle køkken</v>
      </c>
      <c r="J115" s="64" t="str">
        <f t="shared" si="35"/>
        <v>https://www.ug.dk/search/Mere grønt i kendte retter i professionelle køkken</v>
      </c>
    </row>
    <row r="116" spans="1:10" ht="18.75" customHeight="1" x14ac:dyDescent="0.25">
      <c r="A116" s="6" t="s">
        <v>91</v>
      </c>
      <c r="B116" s="9" t="s">
        <v>99</v>
      </c>
      <c r="C116" s="9" t="s">
        <v>27</v>
      </c>
      <c r="D116" s="32">
        <v>40727</v>
      </c>
      <c r="E116" s="44">
        <v>5</v>
      </c>
      <c r="F116" s="9"/>
      <c r="G116" s="65" t="s">
        <v>398</v>
      </c>
      <c r="H116" t="str">
        <f t="shared" si="36"/>
        <v xml:space="preserve">Plantebaseret mad i professionelle køkkener </v>
      </c>
      <c r="I116" t="str">
        <f t="shared" si="37"/>
        <v xml:space="preserve">https://www.ug.dk/search/Plantebaseret mad i professionelle køkkener </v>
      </c>
      <c r="J116" s="64" t="str">
        <f t="shared" si="35"/>
        <v xml:space="preserve">https://www.ug.dk/search/Plantebaseret mad i professionelle køkkener </v>
      </c>
    </row>
    <row r="117" spans="1:10" ht="18.75" customHeight="1" x14ac:dyDescent="0.25">
      <c r="A117" s="6" t="s">
        <v>91</v>
      </c>
      <c r="B117" s="13" t="s">
        <v>319</v>
      </c>
      <c r="C117" s="9" t="s">
        <v>27</v>
      </c>
      <c r="D117" s="7">
        <v>43488</v>
      </c>
      <c r="E117" s="33">
        <v>2</v>
      </c>
      <c r="F117" s="9"/>
      <c r="G117" s="65" t="s">
        <v>398</v>
      </c>
      <c r="H117" t="str">
        <f t="shared" si="36"/>
        <v>Plantefars i professionelle køkkener</v>
      </c>
      <c r="I117" t="str">
        <f t="shared" si="37"/>
        <v>https://www.ug.dk/search/Plantefars i professionelle køkkener</v>
      </c>
      <c r="J117" s="64" t="str">
        <f t="shared" si="35"/>
        <v>https://www.ug.dk/search/Plantefars i professionelle køkkener</v>
      </c>
    </row>
    <row r="118" spans="1:10" ht="18.75" customHeight="1" x14ac:dyDescent="0.25">
      <c r="A118" s="6" t="s">
        <v>91</v>
      </c>
      <c r="B118" s="14" t="s">
        <v>119</v>
      </c>
      <c r="C118" s="9" t="s">
        <v>292</v>
      </c>
      <c r="D118" s="14"/>
      <c r="E118" s="46">
        <v>3</v>
      </c>
      <c r="F118" s="9"/>
      <c r="G118" t="s">
        <v>407</v>
      </c>
      <c r="H118" t="str">
        <f t="shared" ref="H118:H119" si="38">B118</f>
        <v>BOSIET</v>
      </c>
      <c r="I118" t="str">
        <f t="shared" ref="I118:I119" si="39">CONCATENATE(G118)</f>
        <v>Søg på Internettet</v>
      </c>
      <c r="J118" s="64" t="str">
        <f t="shared" ref="J118:J119" si="40">HYPERLINK(I118)</f>
        <v>Søg på Internettet</v>
      </c>
    </row>
    <row r="119" spans="1:10" ht="18.75" customHeight="1" x14ac:dyDescent="0.25">
      <c r="A119" s="6" t="s">
        <v>91</v>
      </c>
      <c r="B119" s="13" t="s">
        <v>103</v>
      </c>
      <c r="C119" s="9" t="s">
        <v>292</v>
      </c>
      <c r="D119" s="7"/>
      <c r="E119" s="33">
        <v>0.5</v>
      </c>
      <c r="F119" s="9"/>
      <c r="G119" t="s">
        <v>407</v>
      </c>
      <c r="H119" t="str">
        <f t="shared" si="38"/>
        <v>Brandkursus GWO BST</v>
      </c>
      <c r="I119" t="str">
        <f t="shared" si="39"/>
        <v>Søg på Internettet</v>
      </c>
      <c r="J119" s="64" t="str">
        <f t="shared" si="40"/>
        <v>Søg på Internettet</v>
      </c>
    </row>
    <row r="120" spans="1:10" ht="18.75" customHeight="1" x14ac:dyDescent="0.25">
      <c r="A120" s="6" t="s">
        <v>91</v>
      </c>
      <c r="B120" s="9" t="s">
        <v>320</v>
      </c>
      <c r="C120" s="9" t="s">
        <v>27</v>
      </c>
      <c r="D120" s="9">
        <v>21972</v>
      </c>
      <c r="E120" s="32"/>
      <c r="F120" s="9">
        <v>2</v>
      </c>
      <c r="G120" s="65" t="s">
        <v>398</v>
      </c>
      <c r="H120" t="str">
        <f>B102</f>
        <v>Salg og service i gæstebetjening</v>
      </c>
      <c r="I120" t="str">
        <f>CONCATENATE(G120,B102)</f>
        <v>https://www.ug.dk/search/Salg og service i gæstebetjening</v>
      </c>
      <c r="J120" s="64" t="str">
        <f>HYPERLINK(I120)</f>
        <v>https://www.ug.dk/search/Salg og service i gæstebetjening</v>
      </c>
    </row>
    <row r="121" spans="1:10" ht="18.75" customHeight="1" x14ac:dyDescent="0.25">
      <c r="A121" s="6" t="s">
        <v>91</v>
      </c>
      <c r="B121" s="13" t="s">
        <v>110</v>
      </c>
      <c r="C121" s="9" t="s">
        <v>292</v>
      </c>
      <c r="D121" s="7"/>
      <c r="E121" s="33">
        <v>3</v>
      </c>
      <c r="F121" s="9"/>
      <c r="G121" t="s">
        <v>407</v>
      </c>
      <c r="H121" t="str">
        <f>B121</f>
        <v>Enhanced First Aid GWO EFA</v>
      </c>
      <c r="I121" t="str">
        <f>CONCATENATE(G121)</f>
        <v>Søg på Internettet</v>
      </c>
      <c r="J121" s="64" t="str">
        <f t="shared" ref="J121:J126" si="41">HYPERLINK(I121)</f>
        <v>Søg på Internettet</v>
      </c>
    </row>
    <row r="122" spans="1:10" ht="18.75" customHeight="1" x14ac:dyDescent="0.25">
      <c r="A122" s="6" t="s">
        <v>91</v>
      </c>
      <c r="B122" s="9" t="s">
        <v>299</v>
      </c>
      <c r="C122" s="9" t="s">
        <v>27</v>
      </c>
      <c r="D122" s="31">
        <v>45571</v>
      </c>
      <c r="E122" s="44">
        <v>10</v>
      </c>
      <c r="F122" s="9"/>
      <c r="G122" s="65" t="s">
        <v>398</v>
      </c>
      <c r="H122" t="str">
        <f t="shared" ref="H122:H126" si="42">B104</f>
        <v>Servering og service i restauranten</v>
      </c>
      <c r="I122" t="str">
        <f t="shared" ref="I122:I126" si="43">CONCATENATE(G122,B104)</f>
        <v>https://www.ug.dk/search/Servering og service i restauranten</v>
      </c>
      <c r="J122" s="64" t="str">
        <f t="shared" si="41"/>
        <v>https://www.ug.dk/search/Servering og service i restauranten</v>
      </c>
    </row>
    <row r="123" spans="1:10" ht="18.75" customHeight="1" x14ac:dyDescent="0.25">
      <c r="A123" s="6" t="s">
        <v>91</v>
      </c>
      <c r="B123" s="9" t="s">
        <v>98</v>
      </c>
      <c r="C123" s="9" t="s">
        <v>27</v>
      </c>
      <c r="D123" s="37">
        <v>40737</v>
      </c>
      <c r="E123" s="44">
        <v>5</v>
      </c>
      <c r="F123" s="9"/>
      <c r="G123" s="65" t="s">
        <v>398</v>
      </c>
      <c r="H123" t="str">
        <f t="shared" si="42"/>
        <v>Servering ved selskaber og konferencer</v>
      </c>
      <c r="I123" t="str">
        <f t="shared" si="43"/>
        <v>https://www.ug.dk/search/Servering ved selskaber og konferencer</v>
      </c>
      <c r="J123" s="64" t="str">
        <f t="shared" si="41"/>
        <v>https://www.ug.dk/search/Servering ved selskaber og konferencer</v>
      </c>
    </row>
    <row r="124" spans="1:10" ht="18.75" customHeight="1" x14ac:dyDescent="0.25">
      <c r="A124" s="6" t="s">
        <v>91</v>
      </c>
      <c r="B124" s="9" t="s">
        <v>321</v>
      </c>
      <c r="C124" s="9" t="s">
        <v>27</v>
      </c>
      <c r="D124" s="9">
        <v>21907</v>
      </c>
      <c r="E124" s="32"/>
      <c r="F124" s="9">
        <v>5</v>
      </c>
      <c r="G124" s="65" t="s">
        <v>398</v>
      </c>
      <c r="H124" t="str">
        <f t="shared" si="42"/>
        <v>Service og værtskab på hotel og restaurant</v>
      </c>
      <c r="I124" t="str">
        <f t="shared" si="43"/>
        <v>https://www.ug.dk/search/Service og værtskab på hotel og restaurant</v>
      </c>
      <c r="J124" s="64" t="str">
        <f t="shared" si="41"/>
        <v>https://www.ug.dk/search/Service og værtskab på hotel og restaurant</v>
      </c>
    </row>
    <row r="125" spans="1:10" ht="18.75" customHeight="1" x14ac:dyDescent="0.25">
      <c r="A125" s="6" t="s">
        <v>91</v>
      </c>
      <c r="B125" s="9" t="s">
        <v>322</v>
      </c>
      <c r="C125" s="9" t="s">
        <v>27</v>
      </c>
      <c r="D125" s="9">
        <v>21906</v>
      </c>
      <c r="E125" s="32"/>
      <c r="F125" s="9">
        <v>5</v>
      </c>
      <c r="G125" s="65" t="s">
        <v>398</v>
      </c>
      <c r="H125" t="str">
        <f t="shared" si="42"/>
        <v>Tilberedning af kolde og lune anretninger</v>
      </c>
      <c r="I125" t="str">
        <f t="shared" si="43"/>
        <v>https://www.ug.dk/search/Tilberedning af kolde og lune anretninger</v>
      </c>
      <c r="J125" s="64" t="str">
        <f t="shared" si="41"/>
        <v>https://www.ug.dk/search/Tilberedning af kolde og lune anretninger</v>
      </c>
    </row>
    <row r="126" spans="1:10" ht="18.75" customHeight="1" x14ac:dyDescent="0.25">
      <c r="A126" s="6" t="s">
        <v>91</v>
      </c>
      <c r="B126" s="58" t="s">
        <v>323</v>
      </c>
      <c r="C126" s="9" t="s">
        <v>27</v>
      </c>
      <c r="D126" s="9">
        <v>49323</v>
      </c>
      <c r="E126" s="32">
        <v>5</v>
      </c>
      <c r="F126" s="9"/>
      <c r="G126" s="65" t="s">
        <v>398</v>
      </c>
      <c r="H126" t="str">
        <f t="shared" si="42"/>
        <v xml:space="preserve">Tilberedningsmetoder og fremstilling af mad </v>
      </c>
      <c r="I126" t="str">
        <f t="shared" si="43"/>
        <v xml:space="preserve">https://www.ug.dk/search/Tilberedningsmetoder og fremstilling af mad </v>
      </c>
      <c r="J126" s="64" t="str">
        <f t="shared" si="41"/>
        <v xml:space="preserve">https://www.ug.dk/search/Tilberedningsmetoder og fremstilling af mad </v>
      </c>
    </row>
    <row r="127" spans="1:10" ht="18.75" customHeight="1" x14ac:dyDescent="0.25">
      <c r="A127" s="6" t="s">
        <v>91</v>
      </c>
      <c r="B127" s="13" t="s">
        <v>105</v>
      </c>
      <c r="C127" s="9" t="s">
        <v>292</v>
      </c>
      <c r="D127" s="7"/>
      <c r="E127" s="33">
        <v>2</v>
      </c>
      <c r="F127" s="9"/>
      <c r="G127" t="s">
        <v>407</v>
      </c>
      <c r="H127" t="str">
        <f>B127</f>
        <v>Førstehjælp GWO BST</v>
      </c>
      <c r="I127" t="str">
        <f>CONCATENATE(G127)</f>
        <v>Søg på Internettet</v>
      </c>
      <c r="J127" s="64" t="str">
        <f t="shared" ref="J127" si="44">HYPERLINK(I127)</f>
        <v>Søg på Internettet</v>
      </c>
    </row>
    <row r="128" spans="1:10" ht="18.75" customHeight="1" x14ac:dyDescent="0.25">
      <c r="A128" s="6" t="s">
        <v>91</v>
      </c>
      <c r="B128" s="9" t="s">
        <v>324</v>
      </c>
      <c r="C128" s="9" t="s">
        <v>27</v>
      </c>
      <c r="D128" s="9">
        <v>49293</v>
      </c>
      <c r="E128" s="32">
        <v>3</v>
      </c>
      <c r="F128" s="9"/>
      <c r="G128" s="65" t="s">
        <v>398</v>
      </c>
      <c r="H128" t="str">
        <f>B110</f>
        <v>Økologi i den daglige madproduktion</v>
      </c>
      <c r="I128" t="str">
        <f>CONCATENATE(G128,B110)</f>
        <v>https://www.ug.dk/search/Økologi i den daglige madproduktion</v>
      </c>
      <c r="J128" s="64" t="str">
        <f>HYPERLINK(I128)</f>
        <v>https://www.ug.dk/search/Økologi i den daglige madproduktion</v>
      </c>
    </row>
    <row r="129" spans="1:10" ht="18.75" customHeight="1" x14ac:dyDescent="0.25">
      <c r="A129" s="6" t="s">
        <v>91</v>
      </c>
      <c r="B129" s="13" t="s">
        <v>113</v>
      </c>
      <c r="C129" s="9" t="s">
        <v>292</v>
      </c>
      <c r="D129" s="7"/>
      <c r="E129" s="33">
        <v>1</v>
      </c>
      <c r="F129" s="9"/>
      <c r="G129" t="s">
        <v>407</v>
      </c>
      <c r="H129" t="str">
        <f t="shared" ref="H129:H136" si="45">B129</f>
        <v>GWO Bolt BTT</v>
      </c>
      <c r="I129" t="str">
        <f t="shared" ref="I129:I136" si="46">CONCATENATE(G129)</f>
        <v>Søg på Internettet</v>
      </c>
      <c r="J129" s="64" t="str">
        <f t="shared" ref="J129:J141" si="47">HYPERLINK(I129)</f>
        <v>Søg på Internettet</v>
      </c>
    </row>
    <row r="130" spans="1:10" ht="18.75" customHeight="1" x14ac:dyDescent="0.25">
      <c r="A130" s="6" t="s">
        <v>91</v>
      </c>
      <c r="B130" s="13" t="s">
        <v>112</v>
      </c>
      <c r="C130" s="9" t="s">
        <v>292</v>
      </c>
      <c r="D130" s="7"/>
      <c r="E130" s="33">
        <v>1</v>
      </c>
      <c r="F130" s="9"/>
      <c r="G130" t="s">
        <v>407</v>
      </c>
      <c r="H130" t="str">
        <f t="shared" si="45"/>
        <v>GWO Electrical BTT</v>
      </c>
      <c r="I130" t="str">
        <f t="shared" si="46"/>
        <v>Søg på Internettet</v>
      </c>
      <c r="J130" s="64" t="str">
        <f t="shared" si="47"/>
        <v>Søg på Internettet</v>
      </c>
    </row>
    <row r="131" spans="1:10" ht="18.75" customHeight="1" x14ac:dyDescent="0.25">
      <c r="A131" s="6" t="s">
        <v>91</v>
      </c>
      <c r="B131" s="14" t="s">
        <v>118</v>
      </c>
      <c r="C131" s="9" t="s">
        <v>292</v>
      </c>
      <c r="D131" s="14"/>
      <c r="E131" s="46">
        <v>2</v>
      </c>
      <c r="F131" s="9"/>
      <c r="G131" t="s">
        <v>407</v>
      </c>
      <c r="H131" t="str">
        <f t="shared" si="45"/>
        <v>GWO Enhanced first Aid Refresher</v>
      </c>
      <c r="I131" t="str">
        <f t="shared" si="46"/>
        <v>Søg på Internettet</v>
      </c>
      <c r="J131" s="64" t="str">
        <f t="shared" si="47"/>
        <v>Søg på Internettet</v>
      </c>
    </row>
    <row r="132" spans="1:10" ht="18.75" customHeight="1" x14ac:dyDescent="0.25">
      <c r="A132" s="6" t="s">
        <v>91</v>
      </c>
      <c r="B132" s="13" t="s">
        <v>114</v>
      </c>
      <c r="C132" s="9" t="s">
        <v>292</v>
      </c>
      <c r="D132" s="7"/>
      <c r="E132" s="33">
        <v>1</v>
      </c>
      <c r="F132" s="9"/>
      <c r="G132" t="s">
        <v>407</v>
      </c>
      <c r="H132" t="str">
        <f t="shared" si="45"/>
        <v>GWO Hydraulic BTT</v>
      </c>
      <c r="I132" t="str">
        <f t="shared" si="46"/>
        <v>Søg på Internettet</v>
      </c>
      <c r="J132" s="64" t="str">
        <f t="shared" si="47"/>
        <v>Søg på Internettet</v>
      </c>
    </row>
    <row r="133" spans="1:10" ht="18.75" customHeight="1" x14ac:dyDescent="0.25">
      <c r="A133" s="6" t="s">
        <v>91</v>
      </c>
      <c r="B133" s="13" t="s">
        <v>111</v>
      </c>
      <c r="C133" s="9" t="s">
        <v>292</v>
      </c>
      <c r="D133" s="7"/>
      <c r="E133" s="33">
        <v>2</v>
      </c>
      <c r="F133" s="9"/>
      <c r="G133" t="s">
        <v>407</v>
      </c>
      <c r="H133" t="str">
        <f t="shared" si="45"/>
        <v>GWO Mechanical BTT</v>
      </c>
      <c r="I133" t="str">
        <f t="shared" si="46"/>
        <v>Søg på Internettet</v>
      </c>
      <c r="J133" s="64" t="str">
        <f t="shared" si="47"/>
        <v>Søg på Internettet</v>
      </c>
    </row>
    <row r="134" spans="1:10" ht="18.75" customHeight="1" x14ac:dyDescent="0.25">
      <c r="A134" s="6" t="s">
        <v>91</v>
      </c>
      <c r="B134" s="14" t="s">
        <v>116</v>
      </c>
      <c r="C134" s="9" t="s">
        <v>292</v>
      </c>
      <c r="D134" s="14"/>
      <c r="E134" s="46">
        <v>1</v>
      </c>
      <c r="F134" s="9"/>
      <c r="G134" t="s">
        <v>407</v>
      </c>
      <c r="H134" t="str">
        <f t="shared" si="45"/>
        <v>GWO Working at Heights Refresher</v>
      </c>
      <c r="I134" t="str">
        <f t="shared" si="46"/>
        <v>Søg på Internettet</v>
      </c>
      <c r="J134" s="64" t="str">
        <f t="shared" si="47"/>
        <v>Søg på Internettet</v>
      </c>
    </row>
    <row r="135" spans="1:10" ht="18.75" customHeight="1" x14ac:dyDescent="0.25">
      <c r="A135" s="6" t="s">
        <v>91</v>
      </c>
      <c r="B135" s="14" t="s">
        <v>117</v>
      </c>
      <c r="C135" s="9" t="s">
        <v>292</v>
      </c>
      <c r="D135" s="14"/>
      <c r="E135" s="46">
        <v>1</v>
      </c>
      <c r="F135" s="9"/>
      <c r="G135" t="s">
        <v>407</v>
      </c>
      <c r="H135" t="str">
        <f t="shared" si="45"/>
        <v>GWP BST Sea Survival Refresher</v>
      </c>
      <c r="I135" t="str">
        <f t="shared" si="46"/>
        <v>Søg på Internettet</v>
      </c>
      <c r="J135" s="64" t="str">
        <f t="shared" si="47"/>
        <v>Søg på Internettet</v>
      </c>
    </row>
    <row r="136" spans="1:10" ht="18.75" customHeight="1" x14ac:dyDescent="0.25">
      <c r="A136" s="6" t="s">
        <v>91</v>
      </c>
      <c r="B136" s="13" t="s">
        <v>106</v>
      </c>
      <c r="C136" s="9" t="s">
        <v>292</v>
      </c>
      <c r="D136" s="7"/>
      <c r="E136" s="33">
        <v>2</v>
      </c>
      <c r="F136" s="9"/>
      <c r="G136" t="s">
        <v>407</v>
      </c>
      <c r="H136" t="str">
        <f t="shared" si="45"/>
        <v>Højderedning GWO BST</v>
      </c>
      <c r="I136" t="str">
        <f t="shared" si="46"/>
        <v>Søg på Internettet</v>
      </c>
      <c r="J136" s="64" t="str">
        <f t="shared" si="47"/>
        <v>Søg på Internettet</v>
      </c>
    </row>
    <row r="137" spans="1:10" ht="18.75" customHeight="1" x14ac:dyDescent="0.25">
      <c r="A137" s="6" t="s">
        <v>91</v>
      </c>
      <c r="B137" s="13" t="s">
        <v>93</v>
      </c>
      <c r="C137" s="9" t="s">
        <v>27</v>
      </c>
      <c r="D137" s="7">
        <v>49341</v>
      </c>
      <c r="E137" s="33">
        <v>5</v>
      </c>
      <c r="F137" s="9"/>
      <c r="G137" s="65" t="s">
        <v>398</v>
      </c>
      <c r="H137" t="str">
        <f t="shared" ref="H137:H141" si="48">B119</f>
        <v>Brandkursus GWO BST</v>
      </c>
      <c r="I137" t="str">
        <f t="shared" ref="I137:I141" si="49">CONCATENATE(G137,B119)</f>
        <v>https://www.ug.dk/search/Brandkursus GWO BST</v>
      </c>
      <c r="J137" s="64" t="str">
        <f t="shared" si="47"/>
        <v>https://www.ug.dk/search/Brandkursus GWO BST</v>
      </c>
    </row>
    <row r="138" spans="1:10" ht="18.75" customHeight="1" x14ac:dyDescent="0.25">
      <c r="A138" s="6" t="s">
        <v>91</v>
      </c>
      <c r="B138" s="9" t="s">
        <v>102</v>
      </c>
      <c r="C138" s="9" t="s">
        <v>27</v>
      </c>
      <c r="D138" s="31">
        <v>21098</v>
      </c>
      <c r="E138" s="44">
        <v>2</v>
      </c>
      <c r="F138" s="9"/>
      <c r="G138" s="65" t="s">
        <v>398</v>
      </c>
      <c r="H138" t="str">
        <f t="shared" si="48"/>
        <v>Bæredygtig produktion</v>
      </c>
      <c r="I138" t="str">
        <f t="shared" si="49"/>
        <v>https://www.ug.dk/search/Bæredygtig produktion</v>
      </c>
      <c r="J138" s="64" t="str">
        <f t="shared" si="47"/>
        <v>https://www.ug.dk/search/Bæredygtig produktion</v>
      </c>
    </row>
    <row r="139" spans="1:10" ht="18.75" customHeight="1" x14ac:dyDescent="0.25">
      <c r="A139" s="6" t="s">
        <v>91</v>
      </c>
      <c r="B139" s="9" t="s">
        <v>92</v>
      </c>
      <c r="C139" s="9" t="s">
        <v>27</v>
      </c>
      <c r="D139" s="31">
        <v>49785</v>
      </c>
      <c r="E139" s="32">
        <v>2</v>
      </c>
      <c r="F139" s="9"/>
      <c r="G139" s="65" t="s">
        <v>398</v>
      </c>
      <c r="H139" t="str">
        <f t="shared" si="48"/>
        <v>Enhanced First Aid GWO EFA</v>
      </c>
      <c r="I139" t="str">
        <f t="shared" si="49"/>
        <v>https://www.ug.dk/search/Enhanced First Aid GWO EFA</v>
      </c>
      <c r="J139" s="64" t="str">
        <f t="shared" si="47"/>
        <v>https://www.ug.dk/search/Enhanced First Aid GWO EFA</v>
      </c>
    </row>
    <row r="140" spans="1:10" ht="18.75" customHeight="1" x14ac:dyDescent="0.25">
      <c r="A140" s="6" t="s">
        <v>91</v>
      </c>
      <c r="B140" s="9" t="s">
        <v>325</v>
      </c>
      <c r="C140" s="9" t="s">
        <v>27</v>
      </c>
      <c r="D140" s="9">
        <v>40919</v>
      </c>
      <c r="E140" s="44"/>
      <c r="F140" s="9">
        <v>5</v>
      </c>
      <c r="G140" s="65" t="s">
        <v>398</v>
      </c>
      <c r="H140" t="str">
        <f t="shared" si="48"/>
        <v>Fagunderstøttende dansk som andetsprog F/I</v>
      </c>
      <c r="I140" t="str">
        <f t="shared" si="49"/>
        <v>https://www.ug.dk/search/Fagunderstøttende dansk som andetsprog F/I</v>
      </c>
      <c r="J140" s="64" t="str">
        <f t="shared" si="47"/>
        <v>https://www.ug.dk/search/Fagunderstøttende dansk som andetsprog F/I</v>
      </c>
    </row>
    <row r="141" spans="1:10" ht="18.75" customHeight="1" x14ac:dyDescent="0.25">
      <c r="A141" s="6" t="s">
        <v>91</v>
      </c>
      <c r="B141" s="9" t="s">
        <v>96</v>
      </c>
      <c r="C141" s="9" t="s">
        <v>27</v>
      </c>
      <c r="D141" s="14">
        <v>44755</v>
      </c>
      <c r="E141" s="47">
        <v>1</v>
      </c>
      <c r="F141" s="9"/>
      <c r="G141" s="65" t="s">
        <v>398</v>
      </c>
      <c r="H141" t="str">
        <f t="shared" si="48"/>
        <v>Fejlretning på sprøjtestøbte emner</v>
      </c>
      <c r="I141" t="str">
        <f t="shared" si="49"/>
        <v>https://www.ug.dk/search/Fejlretning på sprøjtestøbte emner</v>
      </c>
      <c r="J141" s="64" t="str">
        <f t="shared" si="47"/>
        <v>https://www.ug.dk/search/Fejlretning på sprøjtestøbte emner</v>
      </c>
    </row>
    <row r="142" spans="1:10" ht="18.75" customHeight="1" x14ac:dyDescent="0.25">
      <c r="A142" s="6" t="s">
        <v>91</v>
      </c>
      <c r="B142" s="13" t="s">
        <v>115</v>
      </c>
      <c r="C142" s="9" t="s">
        <v>292</v>
      </c>
      <c r="D142" s="7"/>
      <c r="E142" s="33">
        <v>0.5</v>
      </c>
      <c r="F142" s="8"/>
      <c r="G142" t="s">
        <v>407</v>
      </c>
      <c r="H142" t="str">
        <f t="shared" ref="H142:H143" si="50">B142</f>
        <v>Lift User GWO LU</v>
      </c>
      <c r="I142" t="str">
        <f t="shared" ref="I142:I143" si="51">CONCATENATE(G142)</f>
        <v>Søg på Internettet</v>
      </c>
      <c r="J142" s="64" t="str">
        <f t="shared" ref="J142:J146" si="52">HYPERLINK(I142)</f>
        <v>Søg på Internettet</v>
      </c>
    </row>
    <row r="143" spans="1:10" ht="18.75" customHeight="1" x14ac:dyDescent="0.25">
      <c r="A143" s="6" t="s">
        <v>91</v>
      </c>
      <c r="B143" s="13" t="s">
        <v>104</v>
      </c>
      <c r="C143" s="9" t="s">
        <v>292</v>
      </c>
      <c r="D143" s="7"/>
      <c r="E143" s="33">
        <v>0.5</v>
      </c>
      <c r="F143" s="9"/>
      <c r="G143" t="s">
        <v>407</v>
      </c>
      <c r="H143" t="str">
        <f t="shared" si="50"/>
        <v>Manuel Handling GWO BST</v>
      </c>
      <c r="I143" t="str">
        <f t="shared" si="51"/>
        <v>Søg på Internettet</v>
      </c>
      <c r="J143" s="64" t="str">
        <f t="shared" si="52"/>
        <v>Søg på Internettet</v>
      </c>
    </row>
    <row r="144" spans="1:10" ht="18.75" customHeight="1" x14ac:dyDescent="0.25">
      <c r="A144" s="6" t="s">
        <v>91</v>
      </c>
      <c r="B144" s="9" t="s">
        <v>326</v>
      </c>
      <c r="C144" s="9" t="s">
        <v>27</v>
      </c>
      <c r="D144" s="9">
        <v>49284</v>
      </c>
      <c r="E144" s="32">
        <v>5</v>
      </c>
      <c r="F144" s="9"/>
      <c r="G144" s="65" t="s">
        <v>398</v>
      </c>
      <c r="H144" t="str">
        <f t="shared" ref="H144:H146" si="53">B126</f>
        <v>Fremstilling af sterile lægemidler, Steril 1​</v>
      </c>
      <c r="I144" t="str">
        <f t="shared" ref="I144:I146" si="54">CONCATENATE(G144,B126)</f>
        <v>https://www.ug.dk/search/Fremstilling af sterile lægemidler, Steril 1​</v>
      </c>
      <c r="J144" s="64" t="str">
        <f t="shared" si="52"/>
        <v>https://www.ug.dk/search/Fremstilling af sterile lægemidler, Steril 1​</v>
      </c>
    </row>
    <row r="145" spans="1:10" ht="18.75" customHeight="1" x14ac:dyDescent="0.25">
      <c r="A145" s="6" t="s">
        <v>91</v>
      </c>
      <c r="B145" s="13" t="s">
        <v>327</v>
      </c>
      <c r="C145" s="9" t="s">
        <v>27</v>
      </c>
      <c r="D145" s="7">
        <v>40443</v>
      </c>
      <c r="E145" s="33">
        <v>1</v>
      </c>
      <c r="F145" s="9"/>
      <c r="G145" s="65" t="s">
        <v>398</v>
      </c>
      <c r="H145" t="str">
        <f t="shared" si="53"/>
        <v>Førstehjælp GWO BST</v>
      </c>
      <c r="I145" t="str">
        <f t="shared" si="54"/>
        <v>https://www.ug.dk/search/Førstehjælp GWO BST</v>
      </c>
      <c r="J145" s="64" t="str">
        <f t="shared" si="52"/>
        <v>https://www.ug.dk/search/Førstehjælp GWO BST</v>
      </c>
    </row>
    <row r="146" spans="1:10" ht="18.75" customHeight="1" x14ac:dyDescent="0.25">
      <c r="A146" s="6" t="s">
        <v>91</v>
      </c>
      <c r="B146" s="13" t="s">
        <v>328</v>
      </c>
      <c r="C146" s="9" t="s">
        <v>27</v>
      </c>
      <c r="D146" s="7">
        <v>48905</v>
      </c>
      <c r="E146" s="33">
        <v>5</v>
      </c>
      <c r="F146" s="9"/>
      <c r="G146" s="65" t="s">
        <v>398</v>
      </c>
      <c r="H146" t="str">
        <f t="shared" si="53"/>
        <v>GMP i praksis, GMP2</v>
      </c>
      <c r="I146" t="str">
        <f t="shared" si="54"/>
        <v>https://www.ug.dk/search/GMP i praksis, GMP2</v>
      </c>
      <c r="J146" s="64" t="str">
        <f t="shared" si="52"/>
        <v>https://www.ug.dk/search/GMP i praksis, GMP2</v>
      </c>
    </row>
    <row r="147" spans="1:10" ht="18.75" customHeight="1" x14ac:dyDescent="0.25">
      <c r="A147" s="6" t="s">
        <v>91</v>
      </c>
      <c r="B147" s="13" t="s">
        <v>108</v>
      </c>
      <c r="C147" s="9" t="s">
        <v>292</v>
      </c>
      <c r="D147" s="7"/>
      <c r="E147" s="33">
        <v>2</v>
      </c>
      <c r="F147" s="9"/>
      <c r="G147" t="s">
        <v>407</v>
      </c>
      <c r="H147" t="str">
        <f>B147</f>
        <v>Slinger Signaller GWO SLS</v>
      </c>
      <c r="I147" t="str">
        <f>CONCATENATE(G147)</f>
        <v>Søg på Internettet</v>
      </c>
      <c r="J147" s="64" t="str">
        <f t="shared" ref="J147:J152" si="55">HYPERLINK(I147)</f>
        <v>Søg på Internettet</v>
      </c>
    </row>
    <row r="148" spans="1:10" ht="18.75" customHeight="1" x14ac:dyDescent="0.25">
      <c r="A148" s="6" t="s">
        <v>91</v>
      </c>
      <c r="B148" s="9" t="s">
        <v>329</v>
      </c>
      <c r="C148" s="9" t="s">
        <v>27</v>
      </c>
      <c r="D148" s="31">
        <v>48938</v>
      </c>
      <c r="E148" s="44">
        <v>5</v>
      </c>
      <c r="F148" s="9"/>
      <c r="G148" s="65" t="s">
        <v>398</v>
      </c>
      <c r="H148" t="str">
        <f t="shared" ref="H148:H152" si="56">B130</f>
        <v>GWO Electrical BTT</v>
      </c>
      <c r="I148" t="str">
        <f t="shared" ref="I148:I152" si="57">CONCATENATE(G148,B130)</f>
        <v>https://www.ug.dk/search/GWO Electrical BTT</v>
      </c>
      <c r="J148" s="64" t="str">
        <f t="shared" si="55"/>
        <v>https://www.ug.dk/search/GWO Electrical BTT</v>
      </c>
    </row>
    <row r="149" spans="1:10" ht="18.75" customHeight="1" x14ac:dyDescent="0.25">
      <c r="A149" s="6" t="s">
        <v>91</v>
      </c>
      <c r="B149" s="9" t="s">
        <v>330</v>
      </c>
      <c r="C149" s="9" t="s">
        <v>27</v>
      </c>
      <c r="D149" s="48">
        <v>48939</v>
      </c>
      <c r="E149" s="44">
        <v>8</v>
      </c>
      <c r="F149" s="9"/>
      <c r="G149" s="65" t="s">
        <v>398</v>
      </c>
      <c r="H149" t="str">
        <f t="shared" si="56"/>
        <v>GWO Enhanced first Aid Refresher</v>
      </c>
      <c r="I149" t="str">
        <f t="shared" si="57"/>
        <v>https://www.ug.dk/search/GWO Enhanced first Aid Refresher</v>
      </c>
      <c r="J149" s="64" t="str">
        <f t="shared" si="55"/>
        <v>https://www.ug.dk/search/GWO Enhanced first Aid Refresher</v>
      </c>
    </row>
    <row r="150" spans="1:10" ht="18.75" customHeight="1" x14ac:dyDescent="0.25">
      <c r="A150" s="6" t="s">
        <v>91</v>
      </c>
      <c r="B150" s="9" t="s">
        <v>95</v>
      </c>
      <c r="C150" s="9" t="s">
        <v>27</v>
      </c>
      <c r="D150" s="48">
        <v>48940</v>
      </c>
      <c r="E150" s="44">
        <v>8</v>
      </c>
      <c r="F150" s="9"/>
      <c r="G150" s="65" t="s">
        <v>398</v>
      </c>
      <c r="H150" t="str">
        <f t="shared" si="56"/>
        <v>GWO Hydraulic BTT</v>
      </c>
      <c r="I150" t="str">
        <f t="shared" si="57"/>
        <v>https://www.ug.dk/search/GWO Hydraulic BTT</v>
      </c>
      <c r="J150" s="64" t="str">
        <f t="shared" si="55"/>
        <v>https://www.ug.dk/search/GWO Hydraulic BTT</v>
      </c>
    </row>
    <row r="151" spans="1:10" ht="18.75" customHeight="1" x14ac:dyDescent="0.25">
      <c r="A151" s="6" t="s">
        <v>91</v>
      </c>
      <c r="B151" s="9" t="s">
        <v>94</v>
      </c>
      <c r="C151" s="9" t="s">
        <v>27</v>
      </c>
      <c r="D151" s="48">
        <v>48941</v>
      </c>
      <c r="E151" s="44">
        <v>8</v>
      </c>
      <c r="F151" s="9"/>
      <c r="G151" s="65" t="s">
        <v>398</v>
      </c>
      <c r="H151" t="str">
        <f t="shared" si="56"/>
        <v>GWO Mechanical BTT</v>
      </c>
      <c r="I151" t="str">
        <f t="shared" si="57"/>
        <v>https://www.ug.dk/search/GWO Mechanical BTT</v>
      </c>
      <c r="J151" s="64" t="str">
        <f t="shared" si="55"/>
        <v>https://www.ug.dk/search/GWO Mechanical BTT</v>
      </c>
    </row>
    <row r="152" spans="1:10" ht="18.75" customHeight="1" x14ac:dyDescent="0.25">
      <c r="A152" s="6" t="s">
        <v>91</v>
      </c>
      <c r="B152" s="13" t="s">
        <v>331</v>
      </c>
      <c r="C152" s="9" t="s">
        <v>27</v>
      </c>
      <c r="D152" s="7">
        <v>43502</v>
      </c>
      <c r="E152" s="33">
        <v>4</v>
      </c>
      <c r="F152" s="9"/>
      <c r="G152" s="65" t="s">
        <v>398</v>
      </c>
      <c r="H152" t="str">
        <f t="shared" si="56"/>
        <v>GWO Working at Heights Refresher</v>
      </c>
      <c r="I152" t="str">
        <f t="shared" si="57"/>
        <v>https://www.ug.dk/search/GWO Working at Heights Refresher</v>
      </c>
      <c r="J152" s="64" t="str">
        <f t="shared" si="55"/>
        <v>https://www.ug.dk/search/GWO Working at Heights Refresher</v>
      </c>
    </row>
    <row r="153" spans="1:10" ht="18.75" customHeight="1" x14ac:dyDescent="0.25">
      <c r="A153" s="6" t="s">
        <v>91</v>
      </c>
      <c r="B153" s="13" t="s">
        <v>107</v>
      </c>
      <c r="C153" s="9" t="s">
        <v>292</v>
      </c>
      <c r="D153" s="7"/>
      <c r="E153" s="33">
        <v>1.5</v>
      </c>
      <c r="F153" s="9"/>
      <c r="G153" t="s">
        <v>407</v>
      </c>
      <c r="H153" t="str">
        <f t="shared" ref="H153:H161" si="58">B153</f>
        <v>Søredning GWO BST</v>
      </c>
      <c r="I153" t="str">
        <f t="shared" ref="I153:I160" si="59">CONCATENATE(G153)</f>
        <v>Søg på Internettet</v>
      </c>
      <c r="J153" s="64" t="str">
        <f t="shared" ref="J153:J160" si="60">HYPERLINK(I153)</f>
        <v>Søg på Internettet</v>
      </c>
    </row>
    <row r="154" spans="1:10" ht="18.75" customHeight="1" x14ac:dyDescent="0.25">
      <c r="A154" s="3" t="s">
        <v>130</v>
      </c>
      <c r="B154" s="15" t="s">
        <v>133</v>
      </c>
      <c r="C154" s="2" t="s">
        <v>292</v>
      </c>
      <c r="D154" s="2"/>
      <c r="E154" s="20">
        <v>30</v>
      </c>
      <c r="F154" s="2"/>
      <c r="G154" t="s">
        <v>407</v>
      </c>
      <c r="H154" t="str">
        <f t="shared" si="58"/>
        <v>Cloud Computing i praksis</v>
      </c>
      <c r="I154" t="str">
        <f t="shared" si="59"/>
        <v>Søg på Internettet</v>
      </c>
      <c r="J154" s="64" t="str">
        <f t="shared" si="60"/>
        <v>Søg på Internettet</v>
      </c>
    </row>
    <row r="155" spans="1:10" ht="18.75" customHeight="1" x14ac:dyDescent="0.25">
      <c r="A155" s="3" t="s">
        <v>120</v>
      </c>
      <c r="B155" s="2" t="s">
        <v>122</v>
      </c>
      <c r="C155" s="2" t="s">
        <v>292</v>
      </c>
      <c r="D155" s="43"/>
      <c r="E155" s="20">
        <v>10</v>
      </c>
      <c r="F155" s="2"/>
      <c r="G155" t="s">
        <v>407</v>
      </c>
      <c r="H155" t="str">
        <f t="shared" si="58"/>
        <v>Developing AI and machine learning solutions with python</v>
      </c>
      <c r="I155" t="str">
        <f t="shared" si="59"/>
        <v>Søg på Internettet</v>
      </c>
      <c r="J155" s="64" t="str">
        <f t="shared" si="60"/>
        <v>Søg på Internettet</v>
      </c>
    </row>
    <row r="156" spans="1:10" ht="18.75" customHeight="1" x14ac:dyDescent="0.25">
      <c r="A156" s="3" t="s">
        <v>130</v>
      </c>
      <c r="B156" s="59" t="s">
        <v>140</v>
      </c>
      <c r="C156" s="2" t="s">
        <v>292</v>
      </c>
      <c r="D156" s="2"/>
      <c r="E156" s="20">
        <v>30</v>
      </c>
      <c r="F156" s="2"/>
      <c r="G156" t="s">
        <v>407</v>
      </c>
      <c r="H156" t="str">
        <f t="shared" si="58"/>
        <v xml:space="preserve">GDPR – ISO 27001 inkl. Persondataforordningen </v>
      </c>
      <c r="I156" t="str">
        <f t="shared" si="59"/>
        <v>Søg på Internettet</v>
      </c>
      <c r="J156" s="64" t="str">
        <f t="shared" si="60"/>
        <v>Søg på Internettet</v>
      </c>
    </row>
    <row r="157" spans="1:10" ht="18.75" customHeight="1" x14ac:dyDescent="0.25">
      <c r="A157" s="3" t="s">
        <v>130</v>
      </c>
      <c r="B157" s="59" t="s">
        <v>139</v>
      </c>
      <c r="C157" s="2" t="s">
        <v>292</v>
      </c>
      <c r="D157" s="2"/>
      <c r="E157" s="20">
        <v>30</v>
      </c>
      <c r="F157" s="2"/>
      <c r="G157" t="s">
        <v>407</v>
      </c>
      <c r="H157" t="str">
        <f t="shared" si="58"/>
        <v>GDPR-koordinator og Persondataspecialist</v>
      </c>
      <c r="I157" t="str">
        <f t="shared" si="59"/>
        <v>Søg på Internettet</v>
      </c>
      <c r="J157" s="64" t="str">
        <f t="shared" si="60"/>
        <v>Søg på Internettet</v>
      </c>
    </row>
    <row r="158" spans="1:10" ht="18.75" customHeight="1" x14ac:dyDescent="0.25">
      <c r="A158" s="3" t="s">
        <v>130</v>
      </c>
      <c r="B158" s="15" t="s">
        <v>141</v>
      </c>
      <c r="C158" s="2" t="s">
        <v>292</v>
      </c>
      <c r="D158" s="2"/>
      <c r="E158" s="20">
        <v>30</v>
      </c>
      <c r="F158" s="2"/>
      <c r="G158" t="s">
        <v>407</v>
      </c>
      <c r="H158" t="str">
        <f t="shared" si="58"/>
        <v xml:space="preserve">Grafisk Design og UI/UX </v>
      </c>
      <c r="I158" t="str">
        <f t="shared" si="59"/>
        <v>Søg på Internettet</v>
      </c>
      <c r="J158" s="64" t="str">
        <f t="shared" si="60"/>
        <v>Søg på Internettet</v>
      </c>
    </row>
    <row r="159" spans="1:10" ht="18.75" customHeight="1" x14ac:dyDescent="0.25">
      <c r="A159" s="3" t="s">
        <v>130</v>
      </c>
      <c r="B159" s="15" t="s">
        <v>135</v>
      </c>
      <c r="C159" s="2" t="s">
        <v>292</v>
      </c>
      <c r="D159" s="2"/>
      <c r="E159" s="20">
        <v>30</v>
      </c>
      <c r="F159" s="2"/>
      <c r="G159" t="s">
        <v>407</v>
      </c>
      <c r="H159" t="str">
        <f t="shared" si="58"/>
        <v>Grafisk Design og UI/UX Inkl. ChatGPT &amp; AI-Værktøjer</v>
      </c>
      <c r="I159" t="str">
        <f t="shared" si="59"/>
        <v>Søg på Internettet</v>
      </c>
      <c r="J159" s="64" t="str">
        <f t="shared" si="60"/>
        <v>Søg på Internettet</v>
      </c>
    </row>
    <row r="160" spans="1:10" ht="18.75" customHeight="1" x14ac:dyDescent="0.25">
      <c r="A160" s="3" t="s">
        <v>130</v>
      </c>
      <c r="B160" s="15" t="s">
        <v>132</v>
      </c>
      <c r="C160" s="2" t="s">
        <v>292</v>
      </c>
      <c r="D160" s="2"/>
      <c r="E160" s="20">
        <v>30</v>
      </c>
      <c r="F160" s="2"/>
      <c r="G160" t="s">
        <v>407</v>
      </c>
      <c r="H160" t="str">
        <f t="shared" si="58"/>
        <v>Grundlæggende programmering med C# Inkl. ASP.NET Core MVC</v>
      </c>
      <c r="I160" t="str">
        <f t="shared" si="59"/>
        <v>Søg på Internettet</v>
      </c>
      <c r="J160" s="64" t="str">
        <f t="shared" si="60"/>
        <v>Søg på Internettet</v>
      </c>
    </row>
    <row r="161" spans="1:10" ht="18.75" customHeight="1" x14ac:dyDescent="0.25">
      <c r="A161" s="3" t="s">
        <v>130</v>
      </c>
      <c r="B161" s="15" t="s">
        <v>137</v>
      </c>
      <c r="C161" s="2" t="s">
        <v>404</v>
      </c>
      <c r="D161" s="2"/>
      <c r="E161" s="20"/>
      <c r="F161" s="2">
        <v>5</v>
      </c>
      <c r="G161" t="s">
        <v>398</v>
      </c>
      <c r="H161" t="str">
        <f t="shared" si="58"/>
        <v>IT sikkerhed</v>
      </c>
      <c r="I161" t="str">
        <f>CONCATENATE(G161,B161)</f>
        <v>https://www.ug.dk/search/IT sikkerhed</v>
      </c>
      <c r="J161" s="64" t="str">
        <f>HYPERLINK(I161)</f>
        <v>https://www.ug.dk/search/IT sikkerhed</v>
      </c>
    </row>
    <row r="162" spans="1:10" ht="18.75" customHeight="1" x14ac:dyDescent="0.25">
      <c r="A162" s="3" t="s">
        <v>130</v>
      </c>
      <c r="B162" s="15" t="s">
        <v>134</v>
      </c>
      <c r="C162" s="2" t="s">
        <v>292</v>
      </c>
      <c r="D162" s="2"/>
      <c r="E162" s="20">
        <v>30</v>
      </c>
      <c r="F162" s="2"/>
      <c r="G162" t="s">
        <v>407</v>
      </c>
      <c r="H162" t="str">
        <f t="shared" ref="H162:H168" si="61">B162</f>
        <v>IT-Sikkerhed – CyberSecurity</v>
      </c>
      <c r="I162" t="str">
        <f t="shared" ref="I162:I167" si="62">CONCATENATE(G162)</f>
        <v>Søg på Internettet</v>
      </c>
      <c r="J162" s="64" t="str">
        <f t="shared" ref="J162:J167" si="63">HYPERLINK(I162)</f>
        <v>Søg på Internettet</v>
      </c>
    </row>
    <row r="163" spans="1:10" ht="18.75" customHeight="1" x14ac:dyDescent="0.25">
      <c r="A163" s="3" t="s">
        <v>120</v>
      </c>
      <c r="B163" s="2" t="s">
        <v>123</v>
      </c>
      <c r="C163" s="2" t="s">
        <v>292</v>
      </c>
      <c r="D163" s="43"/>
      <c r="E163" s="20">
        <v>10</v>
      </c>
      <c r="F163" s="2"/>
      <c r="G163" t="s">
        <v>407</v>
      </c>
      <c r="H163" t="str">
        <f t="shared" si="61"/>
        <v>Lær JavaScript, HTML5 og CSS3 og bliv udvikler</v>
      </c>
      <c r="I163" t="str">
        <f t="shared" si="62"/>
        <v>Søg på Internettet</v>
      </c>
      <c r="J163" s="64" t="str">
        <f t="shared" si="63"/>
        <v>Søg på Internettet</v>
      </c>
    </row>
    <row r="164" spans="1:10" ht="31.15" customHeight="1" x14ac:dyDescent="0.25">
      <c r="A164" s="3" t="s">
        <v>120</v>
      </c>
      <c r="B164" s="2" t="s">
        <v>124</v>
      </c>
      <c r="C164" s="2" t="s">
        <v>292</v>
      </c>
      <c r="D164" s="43"/>
      <c r="E164" s="20">
        <v>10</v>
      </c>
      <c r="F164" s="2"/>
      <c r="G164" t="s">
        <v>407</v>
      </c>
      <c r="H164" t="str">
        <f t="shared" si="61"/>
        <v>Machine Learning with Python – From ML Programmer to ML Architect</v>
      </c>
      <c r="I164" t="str">
        <f t="shared" si="62"/>
        <v>Søg på Internettet</v>
      </c>
      <c r="J164" s="64" t="str">
        <f t="shared" si="63"/>
        <v>Søg på Internettet</v>
      </c>
    </row>
    <row r="165" spans="1:10" ht="31.5" customHeight="1" x14ac:dyDescent="0.25">
      <c r="A165" s="3" t="s">
        <v>120</v>
      </c>
      <c r="B165" s="2" t="s">
        <v>121</v>
      </c>
      <c r="C165" s="2" t="s">
        <v>292</v>
      </c>
      <c r="D165" s="43"/>
      <c r="E165" s="20">
        <v>30</v>
      </c>
      <c r="F165" s="2"/>
      <c r="G165" t="s">
        <v>407</v>
      </c>
      <c r="H165" t="str">
        <f t="shared" si="61"/>
        <v>Microsoft 365 &amp; Windows Server 2019 inkl. Entra ID (Azure-AD) &amp; IT-sikkerhed</v>
      </c>
      <c r="I165" t="str">
        <f t="shared" si="62"/>
        <v>Søg på Internettet</v>
      </c>
      <c r="J165" s="64" t="str">
        <f t="shared" si="63"/>
        <v>Søg på Internettet</v>
      </c>
    </row>
    <row r="166" spans="1:10" ht="18.75" customHeight="1" x14ac:dyDescent="0.25">
      <c r="A166" s="3" t="s">
        <v>120</v>
      </c>
      <c r="B166" s="2" t="s">
        <v>125</v>
      </c>
      <c r="C166" s="2" t="s">
        <v>292</v>
      </c>
      <c r="D166" s="43"/>
      <c r="E166" s="20">
        <v>15</v>
      </c>
      <c r="F166" s="2"/>
      <c r="G166" t="s">
        <v>407</v>
      </c>
      <c r="H166" t="str">
        <f t="shared" si="61"/>
        <v>Microsoft Power BI &amp; Data Visualization Mastery</v>
      </c>
      <c r="I166" t="str">
        <f t="shared" si="62"/>
        <v>Søg på Internettet</v>
      </c>
      <c r="J166" s="64" t="str">
        <f t="shared" si="63"/>
        <v>Søg på Internettet</v>
      </c>
    </row>
    <row r="167" spans="1:10" ht="18.75" customHeight="1" x14ac:dyDescent="0.25">
      <c r="A167" s="3" t="s">
        <v>120</v>
      </c>
      <c r="B167" s="2" t="s">
        <v>126</v>
      </c>
      <c r="C167" s="2" t="s">
        <v>292</v>
      </c>
      <c r="D167" s="43"/>
      <c r="E167" s="20">
        <v>10</v>
      </c>
      <c r="F167" s="2"/>
      <c r="G167" t="s">
        <v>407</v>
      </c>
      <c r="H167" t="str">
        <f t="shared" si="61"/>
        <v>POWER BI</v>
      </c>
      <c r="I167" t="str">
        <f t="shared" si="62"/>
        <v>Søg på Internettet</v>
      </c>
      <c r="J167" s="64" t="str">
        <f t="shared" si="63"/>
        <v>Søg på Internettet</v>
      </c>
    </row>
    <row r="168" spans="1:10" ht="18.75" customHeight="1" x14ac:dyDescent="0.25">
      <c r="A168" s="3" t="s">
        <v>130</v>
      </c>
      <c r="B168" s="15" t="s">
        <v>136</v>
      </c>
      <c r="C168" s="2" t="s">
        <v>404</v>
      </c>
      <c r="D168" s="2"/>
      <c r="E168" s="20"/>
      <c r="F168" s="2">
        <v>5</v>
      </c>
      <c r="G168" t="s">
        <v>398</v>
      </c>
      <c r="H168" t="str">
        <f t="shared" si="61"/>
        <v>Programmering</v>
      </c>
      <c r="I168" t="str">
        <f>CONCATENATE(G168,B168)</f>
        <v>https://www.ug.dk/search/Programmering</v>
      </c>
      <c r="J168" s="64" t="str">
        <f>HYPERLINK(I168)</f>
        <v>https://www.ug.dk/search/Programmering</v>
      </c>
    </row>
    <row r="169" spans="1:10" ht="18.75" customHeight="1" x14ac:dyDescent="0.25">
      <c r="A169" s="3" t="s">
        <v>120</v>
      </c>
      <c r="B169" s="2" t="s">
        <v>127</v>
      </c>
      <c r="C169" s="2" t="s">
        <v>292</v>
      </c>
      <c r="D169" s="43"/>
      <c r="E169" s="20">
        <v>10</v>
      </c>
      <c r="F169" s="2"/>
      <c r="G169" t="s">
        <v>407</v>
      </c>
      <c r="H169" t="str">
        <f t="shared" ref="H169:H175" si="64">B169</f>
        <v>Python Collection</v>
      </c>
      <c r="I169" t="str">
        <f t="shared" ref="I169:I174" si="65">CONCATENATE(G169)</f>
        <v>Søg på Internettet</v>
      </c>
      <c r="J169" s="64" t="str">
        <f t="shared" ref="J169:J174" si="66">HYPERLINK(I169)</f>
        <v>Søg på Internettet</v>
      </c>
    </row>
    <row r="170" spans="1:10" ht="18.75" customHeight="1" x14ac:dyDescent="0.25">
      <c r="A170" s="3" t="s">
        <v>130</v>
      </c>
      <c r="B170" s="21" t="s">
        <v>143</v>
      </c>
      <c r="C170" s="2" t="s">
        <v>292</v>
      </c>
      <c r="D170" s="2"/>
      <c r="E170" s="20">
        <v>30</v>
      </c>
      <c r="F170" s="2"/>
      <c r="G170" t="s">
        <v>407</v>
      </c>
      <c r="H170" t="str">
        <f t="shared" si="64"/>
        <v>Python Programmering</v>
      </c>
      <c r="I170" t="str">
        <f t="shared" si="65"/>
        <v>Søg på Internettet</v>
      </c>
      <c r="J170" s="64" t="str">
        <f t="shared" si="66"/>
        <v>Søg på Internettet</v>
      </c>
    </row>
    <row r="171" spans="1:10" ht="18.75" customHeight="1" x14ac:dyDescent="0.25">
      <c r="A171" s="3" t="s">
        <v>130</v>
      </c>
      <c r="B171" s="15" t="s">
        <v>131</v>
      </c>
      <c r="C171" s="2" t="s">
        <v>292</v>
      </c>
      <c r="D171" s="2"/>
      <c r="E171" s="20">
        <v>30</v>
      </c>
      <c r="F171" s="2"/>
      <c r="G171" t="s">
        <v>407</v>
      </c>
      <c r="H171" t="str">
        <f t="shared" si="64"/>
        <v>Python Programmering – Fra Grundlæggende til Avanceret</v>
      </c>
      <c r="I171" t="str">
        <f t="shared" si="65"/>
        <v>Søg på Internettet</v>
      </c>
      <c r="J171" s="64" t="str">
        <f t="shared" si="66"/>
        <v>Søg på Internettet</v>
      </c>
    </row>
    <row r="172" spans="1:10" ht="18.75" customHeight="1" x14ac:dyDescent="0.25">
      <c r="A172" s="3" t="s">
        <v>130</v>
      </c>
      <c r="B172" s="59" t="s">
        <v>142</v>
      </c>
      <c r="C172" s="2" t="s">
        <v>292</v>
      </c>
      <c r="D172" s="2"/>
      <c r="E172" s="20">
        <v>60</v>
      </c>
      <c r="F172" s="2"/>
      <c r="G172" t="s">
        <v>407</v>
      </c>
      <c r="H172" t="str">
        <f t="shared" si="64"/>
        <v>Specialisterne Academy</v>
      </c>
      <c r="I172" t="str">
        <f t="shared" si="65"/>
        <v>Søg på Internettet</v>
      </c>
      <c r="J172" s="64" t="str">
        <f t="shared" si="66"/>
        <v>Søg på Internettet</v>
      </c>
    </row>
    <row r="173" spans="1:10" ht="18.75" customHeight="1" x14ac:dyDescent="0.25">
      <c r="A173" s="3" t="s">
        <v>120</v>
      </c>
      <c r="B173" s="2" t="s">
        <v>128</v>
      </c>
      <c r="C173" s="2" t="s">
        <v>292</v>
      </c>
      <c r="D173" s="43"/>
      <c r="E173" s="20">
        <v>10</v>
      </c>
      <c r="F173" s="2"/>
      <c r="G173" t="s">
        <v>407</v>
      </c>
      <c r="H173" t="str">
        <f t="shared" si="64"/>
        <v>SQL 2016 Database Development</v>
      </c>
      <c r="I173" t="str">
        <f t="shared" si="65"/>
        <v>Søg på Internettet</v>
      </c>
      <c r="J173" s="64" t="str">
        <f t="shared" si="66"/>
        <v>Søg på Internettet</v>
      </c>
    </row>
    <row r="174" spans="1:10" ht="18.75" customHeight="1" x14ac:dyDescent="0.25">
      <c r="A174" s="3" t="s">
        <v>120</v>
      </c>
      <c r="B174" s="2" t="s">
        <v>129</v>
      </c>
      <c r="C174" s="2" t="s">
        <v>292</v>
      </c>
      <c r="D174" s="43"/>
      <c r="E174" s="20">
        <v>10</v>
      </c>
      <c r="F174" s="2"/>
      <c r="G174" t="s">
        <v>407</v>
      </c>
      <c r="H174" t="str">
        <f t="shared" si="64"/>
        <v xml:space="preserve">SQL Introduktion </v>
      </c>
      <c r="I174" t="str">
        <f t="shared" si="65"/>
        <v>Søg på Internettet</v>
      </c>
      <c r="J174" s="64" t="str">
        <f t="shared" si="66"/>
        <v>Søg på Internettet</v>
      </c>
    </row>
    <row r="175" spans="1:10" ht="18.75" customHeight="1" x14ac:dyDescent="0.25">
      <c r="A175" s="3" t="s">
        <v>130</v>
      </c>
      <c r="B175" s="16" t="s">
        <v>138</v>
      </c>
      <c r="C175" s="2" t="s">
        <v>404</v>
      </c>
      <c r="D175" s="2"/>
      <c r="E175" s="20"/>
      <c r="F175" s="2">
        <v>10</v>
      </c>
      <c r="G175" t="s">
        <v>398</v>
      </c>
      <c r="H175" t="str">
        <f t="shared" si="64"/>
        <v>Videregående programmering</v>
      </c>
      <c r="I175" t="str">
        <f>CONCATENATE(G175,B175)</f>
        <v>https://www.ug.dk/search/Videregående programmering</v>
      </c>
      <c r="J175" s="64" t="str">
        <f>HYPERLINK(I175)</f>
        <v>https://www.ug.dk/search/Videregående programmering</v>
      </c>
    </row>
    <row r="176" spans="1:10" ht="18.75" customHeight="1" x14ac:dyDescent="0.25">
      <c r="A176" s="6" t="s">
        <v>144</v>
      </c>
      <c r="B176" s="9" t="s">
        <v>332</v>
      </c>
      <c r="C176" s="9" t="s">
        <v>27</v>
      </c>
      <c r="D176" s="31">
        <v>22060</v>
      </c>
      <c r="E176" s="32">
        <v>3</v>
      </c>
      <c r="F176" s="9"/>
      <c r="G176" s="65" t="s">
        <v>398</v>
      </c>
      <c r="H176" t="str">
        <f t="shared" ref="H176:H222" si="67">B158</f>
        <v xml:space="preserve">Grafisk Design og UI/UX </v>
      </c>
      <c r="I176" t="str">
        <f t="shared" ref="I176:I222" si="68">CONCATENATE(G176,B158)</f>
        <v xml:space="preserve">https://www.ug.dk/search/Grafisk Design og UI/UX </v>
      </c>
      <c r="J176" s="64" t="str">
        <f t="shared" ref="J176:J222" si="69">HYPERLINK(I176)</f>
        <v xml:space="preserve">https://www.ug.dk/search/Grafisk Design og UI/UX </v>
      </c>
    </row>
    <row r="177" spans="1:10" ht="18.75" customHeight="1" x14ac:dyDescent="0.25">
      <c r="A177" s="6" t="s">
        <v>144</v>
      </c>
      <c r="B177" s="9" t="s">
        <v>179</v>
      </c>
      <c r="C177" s="9" t="s">
        <v>27</v>
      </c>
      <c r="D177" s="31">
        <v>48293</v>
      </c>
      <c r="E177" s="32">
        <v>3</v>
      </c>
      <c r="F177" s="9"/>
      <c r="G177" s="65" t="s">
        <v>398</v>
      </c>
      <c r="H177" t="str">
        <f t="shared" si="67"/>
        <v>Grafisk Design og UI/UX Inkl. ChatGPT &amp; AI-Værktøjer</v>
      </c>
      <c r="I177" t="str">
        <f t="shared" si="68"/>
        <v>https://www.ug.dk/search/Grafisk Design og UI/UX Inkl. ChatGPT &amp; AI-Værktøjer</v>
      </c>
      <c r="J177" s="64" t="str">
        <f t="shared" si="69"/>
        <v>https://www.ug.dk/search/Grafisk Design og UI/UX Inkl. ChatGPT &amp; AI-Værktøjer</v>
      </c>
    </row>
    <row r="178" spans="1:10" ht="18.75" customHeight="1" x14ac:dyDescent="0.25">
      <c r="A178" s="6" t="s">
        <v>144</v>
      </c>
      <c r="B178" s="11" t="s">
        <v>154</v>
      </c>
      <c r="C178" s="11" t="s">
        <v>27</v>
      </c>
      <c r="D178" s="49">
        <v>48746</v>
      </c>
      <c r="E178" s="18">
        <v>3</v>
      </c>
      <c r="F178" s="8"/>
      <c r="G178" s="65" t="s">
        <v>398</v>
      </c>
      <c r="H178" t="str">
        <f t="shared" si="67"/>
        <v>Grundlæggende programmering med C# Inkl. ASP.NET Core MVC</v>
      </c>
      <c r="I178" t="str">
        <f t="shared" si="68"/>
        <v>https://www.ug.dk/search/Grundlæggende programmering med C# Inkl. ASP.NET Core MVC</v>
      </c>
      <c r="J178" s="64" t="str">
        <f t="shared" si="69"/>
        <v>https://www.ug.dk/search/Grundlæggende programmering med C# Inkl. ASP.NET Core MVC</v>
      </c>
    </row>
    <row r="179" spans="1:10" ht="18.75" customHeight="1" x14ac:dyDescent="0.25">
      <c r="A179" s="6" t="s">
        <v>144</v>
      </c>
      <c r="B179" s="9" t="s">
        <v>333</v>
      </c>
      <c r="C179" s="9" t="s">
        <v>27</v>
      </c>
      <c r="D179" s="50">
        <v>44530</v>
      </c>
      <c r="E179" s="19">
        <v>1</v>
      </c>
      <c r="F179" s="9"/>
      <c r="G179" s="65" t="s">
        <v>398</v>
      </c>
      <c r="H179" t="str">
        <f t="shared" si="67"/>
        <v>IT sikkerhed</v>
      </c>
      <c r="I179" t="str">
        <f t="shared" si="68"/>
        <v>https://www.ug.dk/search/IT sikkerhed</v>
      </c>
      <c r="J179" s="64" t="str">
        <f t="shared" si="69"/>
        <v>https://www.ug.dk/search/IT sikkerhed</v>
      </c>
    </row>
    <row r="180" spans="1:10" ht="18.75" customHeight="1" x14ac:dyDescent="0.25">
      <c r="A180" s="6" t="s">
        <v>144</v>
      </c>
      <c r="B180" s="9" t="s">
        <v>162</v>
      </c>
      <c r="C180" s="9" t="s">
        <v>27</v>
      </c>
      <c r="D180" s="9">
        <v>47440</v>
      </c>
      <c r="E180" s="32">
        <v>5</v>
      </c>
      <c r="F180" s="9"/>
      <c r="G180" s="65" t="s">
        <v>398</v>
      </c>
      <c r="H180" t="str">
        <f t="shared" si="67"/>
        <v>IT-Sikkerhed – CyberSecurity</v>
      </c>
      <c r="I180" t="str">
        <f t="shared" si="68"/>
        <v>https://www.ug.dk/search/IT-Sikkerhed – CyberSecurity</v>
      </c>
      <c r="J180" s="64" t="str">
        <f t="shared" si="69"/>
        <v>https://www.ug.dk/search/IT-Sikkerhed – CyberSecurity</v>
      </c>
    </row>
    <row r="181" spans="1:10" ht="18.75" customHeight="1" x14ac:dyDescent="0.25">
      <c r="A181" s="6" t="s">
        <v>144</v>
      </c>
      <c r="B181" s="9" t="s">
        <v>334</v>
      </c>
      <c r="C181" s="9" t="s">
        <v>27</v>
      </c>
      <c r="D181" s="9">
        <v>47445</v>
      </c>
      <c r="E181" s="32">
        <v>5</v>
      </c>
      <c r="F181" s="9"/>
      <c r="G181" s="65" t="s">
        <v>398</v>
      </c>
      <c r="H181" t="str">
        <f t="shared" si="67"/>
        <v>Lær JavaScript, HTML5 og CSS3 og bliv udvikler</v>
      </c>
      <c r="I181" t="str">
        <f t="shared" si="68"/>
        <v>https://www.ug.dk/search/Lær JavaScript, HTML5 og CSS3 og bliv udvikler</v>
      </c>
      <c r="J181" s="64" t="str">
        <f t="shared" si="69"/>
        <v>https://www.ug.dk/search/Lær JavaScript, HTML5 og CSS3 og bliv udvikler</v>
      </c>
    </row>
    <row r="182" spans="1:10" ht="18.75" customHeight="1" x14ac:dyDescent="0.25">
      <c r="A182" s="6" t="s">
        <v>144</v>
      </c>
      <c r="B182" s="9" t="s">
        <v>159</v>
      </c>
      <c r="C182" s="9" t="s">
        <v>27</v>
      </c>
      <c r="D182" s="9">
        <v>47455</v>
      </c>
      <c r="E182" s="32">
        <v>5</v>
      </c>
      <c r="F182" s="9"/>
      <c r="G182" s="65" t="s">
        <v>398</v>
      </c>
      <c r="H182" t="str">
        <f t="shared" si="67"/>
        <v>Machine Learning with Python – From ML Programmer to ML Architect</v>
      </c>
      <c r="I182" t="str">
        <f t="shared" si="68"/>
        <v>https://www.ug.dk/search/Machine Learning with Python – From ML Programmer to ML Architect</v>
      </c>
      <c r="J182" s="64" t="str">
        <f t="shared" si="69"/>
        <v>https://www.ug.dk/search/Machine Learning with Python – From ML Programmer to ML Architect</v>
      </c>
    </row>
    <row r="183" spans="1:10" ht="18.75" customHeight="1" x14ac:dyDescent="0.25">
      <c r="A183" s="6" t="s">
        <v>144</v>
      </c>
      <c r="B183" s="9" t="s">
        <v>153</v>
      </c>
      <c r="C183" s="9" t="s">
        <v>27</v>
      </c>
      <c r="D183" s="9">
        <v>48912</v>
      </c>
      <c r="E183" s="44">
        <v>5</v>
      </c>
      <c r="F183" s="9"/>
      <c r="G183" s="65" t="s">
        <v>398</v>
      </c>
      <c r="H183" t="str">
        <f t="shared" si="67"/>
        <v>Microsoft 365 &amp; Windows Server 2019 inkl. Entra ID (Azure-AD) &amp; IT-sikkerhed</v>
      </c>
      <c r="I183" t="str">
        <f t="shared" si="68"/>
        <v>https://www.ug.dk/search/Microsoft 365 &amp; Windows Server 2019 inkl. Entra ID (Azure-AD) &amp; IT-sikkerhed</v>
      </c>
      <c r="J183" s="64" t="str">
        <f t="shared" si="69"/>
        <v>https://www.ug.dk/search/Microsoft 365 &amp; Windows Server 2019 inkl. Entra ID (Azure-AD) &amp; IT-sikkerhed</v>
      </c>
    </row>
    <row r="184" spans="1:10" ht="18.75" customHeight="1" x14ac:dyDescent="0.25">
      <c r="A184" s="6" t="s">
        <v>144</v>
      </c>
      <c r="B184" s="9" t="s">
        <v>335</v>
      </c>
      <c r="C184" s="9" t="s">
        <v>27</v>
      </c>
      <c r="D184" s="9">
        <v>48753</v>
      </c>
      <c r="E184" s="44">
        <v>5</v>
      </c>
      <c r="F184" s="9"/>
      <c r="G184" s="65" t="s">
        <v>398</v>
      </c>
      <c r="H184" t="str">
        <f t="shared" si="67"/>
        <v>Microsoft Power BI &amp; Data Visualization Mastery</v>
      </c>
      <c r="I184" t="str">
        <f t="shared" si="68"/>
        <v>https://www.ug.dk/search/Microsoft Power BI &amp; Data Visualization Mastery</v>
      </c>
      <c r="J184" s="64" t="str">
        <f t="shared" si="69"/>
        <v>https://www.ug.dk/search/Microsoft Power BI &amp; Data Visualization Mastery</v>
      </c>
    </row>
    <row r="185" spans="1:10" ht="18.75" customHeight="1" x14ac:dyDescent="0.25">
      <c r="A185" s="6" t="s">
        <v>144</v>
      </c>
      <c r="B185" s="9" t="s">
        <v>336</v>
      </c>
      <c r="C185" s="9" t="s">
        <v>27</v>
      </c>
      <c r="D185" s="9">
        <v>44816</v>
      </c>
      <c r="E185" s="32">
        <v>5</v>
      </c>
      <c r="F185" s="9"/>
      <c r="G185" s="65" t="s">
        <v>398</v>
      </c>
      <c r="H185" t="str">
        <f t="shared" si="67"/>
        <v>POWER BI</v>
      </c>
      <c r="I185" t="str">
        <f t="shared" si="68"/>
        <v>https://www.ug.dk/search/POWER BI</v>
      </c>
      <c r="J185" s="64" t="str">
        <f t="shared" si="69"/>
        <v>https://www.ug.dk/search/POWER BI</v>
      </c>
    </row>
    <row r="186" spans="1:10" ht="18.75" customHeight="1" x14ac:dyDescent="0.25">
      <c r="A186" s="6" t="s">
        <v>144</v>
      </c>
      <c r="B186" s="9" t="s">
        <v>161</v>
      </c>
      <c r="C186" s="9" t="s">
        <v>27</v>
      </c>
      <c r="D186" s="9">
        <v>47452</v>
      </c>
      <c r="E186" s="32">
        <v>5</v>
      </c>
      <c r="F186" s="9"/>
      <c r="G186" s="65" t="s">
        <v>398</v>
      </c>
      <c r="H186" t="str">
        <f t="shared" si="67"/>
        <v>Programmering</v>
      </c>
      <c r="I186" t="str">
        <f t="shared" si="68"/>
        <v>https://www.ug.dk/search/Programmering</v>
      </c>
      <c r="J186" s="64" t="str">
        <f t="shared" si="69"/>
        <v>https://www.ug.dk/search/Programmering</v>
      </c>
    </row>
    <row r="187" spans="1:10" ht="18.75" customHeight="1" x14ac:dyDescent="0.25">
      <c r="A187" s="6" t="s">
        <v>144</v>
      </c>
      <c r="B187" s="9" t="s">
        <v>160</v>
      </c>
      <c r="C187" s="9" t="s">
        <v>27</v>
      </c>
      <c r="D187" s="9">
        <v>47453</v>
      </c>
      <c r="E187" s="32">
        <v>5</v>
      </c>
      <c r="F187" s="9"/>
      <c r="G187" s="65" t="s">
        <v>398</v>
      </c>
      <c r="H187" t="str">
        <f t="shared" si="67"/>
        <v>Python Collection</v>
      </c>
      <c r="I187" t="str">
        <f t="shared" si="68"/>
        <v>https://www.ug.dk/search/Python Collection</v>
      </c>
      <c r="J187" s="64" t="str">
        <f t="shared" si="69"/>
        <v>https://www.ug.dk/search/Python Collection</v>
      </c>
    </row>
    <row r="188" spans="1:10" ht="18.75" customHeight="1" x14ac:dyDescent="0.25">
      <c r="A188" s="6" t="s">
        <v>144</v>
      </c>
      <c r="B188" s="9" t="s">
        <v>152</v>
      </c>
      <c r="C188" s="9" t="s">
        <v>27</v>
      </c>
      <c r="D188" s="9">
        <v>48913</v>
      </c>
      <c r="E188" s="44">
        <v>5</v>
      </c>
      <c r="F188" s="9"/>
      <c r="G188" s="65" t="s">
        <v>398</v>
      </c>
      <c r="H188" t="str">
        <f t="shared" si="67"/>
        <v>Python Programmering</v>
      </c>
      <c r="I188" t="str">
        <f t="shared" si="68"/>
        <v>https://www.ug.dk/search/Python Programmering</v>
      </c>
      <c r="J188" s="64" t="str">
        <f t="shared" si="69"/>
        <v>https://www.ug.dk/search/Python Programmering</v>
      </c>
    </row>
    <row r="189" spans="1:10" ht="18.75" customHeight="1" x14ac:dyDescent="0.25">
      <c r="A189" s="6" t="s">
        <v>144</v>
      </c>
      <c r="B189" s="9" t="s">
        <v>163</v>
      </c>
      <c r="C189" s="9" t="s">
        <v>27</v>
      </c>
      <c r="D189" s="9">
        <v>47416</v>
      </c>
      <c r="E189" s="32">
        <v>5</v>
      </c>
      <c r="F189" s="9"/>
      <c r="G189" s="65" t="s">
        <v>398</v>
      </c>
      <c r="H189" t="str">
        <f t="shared" si="67"/>
        <v>Python Programmering – Fra Grundlæggende til Avanceret</v>
      </c>
      <c r="I189" t="str">
        <f t="shared" si="68"/>
        <v>https://www.ug.dk/search/Python Programmering – Fra Grundlæggende til Avanceret</v>
      </c>
      <c r="J189" s="64" t="str">
        <f t="shared" si="69"/>
        <v>https://www.ug.dk/search/Python Programmering – Fra Grundlæggende til Avanceret</v>
      </c>
    </row>
    <row r="190" spans="1:10" ht="18.75" customHeight="1" x14ac:dyDescent="0.25">
      <c r="A190" s="6" t="s">
        <v>144</v>
      </c>
      <c r="B190" s="9" t="s">
        <v>164</v>
      </c>
      <c r="C190" s="9" t="s">
        <v>27</v>
      </c>
      <c r="D190" s="9">
        <v>47415</v>
      </c>
      <c r="E190" s="32">
        <v>5</v>
      </c>
      <c r="F190" s="9"/>
      <c r="G190" s="65" t="s">
        <v>398</v>
      </c>
      <c r="H190" t="str">
        <f t="shared" si="67"/>
        <v>Specialisterne Academy</v>
      </c>
      <c r="I190" t="str">
        <f t="shared" si="68"/>
        <v>https://www.ug.dk/search/Specialisterne Academy</v>
      </c>
      <c r="J190" s="64" t="str">
        <f t="shared" si="69"/>
        <v>https://www.ug.dk/search/Specialisterne Academy</v>
      </c>
    </row>
    <row r="191" spans="1:10" ht="18.75" customHeight="1" x14ac:dyDescent="0.25">
      <c r="A191" s="6" t="s">
        <v>144</v>
      </c>
      <c r="B191" s="13" t="s">
        <v>150</v>
      </c>
      <c r="C191" s="9" t="s">
        <v>27</v>
      </c>
      <c r="D191" s="7">
        <v>48934</v>
      </c>
      <c r="E191" s="33">
        <v>5</v>
      </c>
      <c r="F191" s="9"/>
      <c r="G191" s="65" t="s">
        <v>398</v>
      </c>
      <c r="H191" t="str">
        <f t="shared" si="67"/>
        <v>SQL 2016 Database Development</v>
      </c>
      <c r="I191" t="str">
        <f t="shared" si="68"/>
        <v>https://www.ug.dk/search/SQL 2016 Database Development</v>
      </c>
      <c r="J191" s="64" t="str">
        <f t="shared" si="69"/>
        <v>https://www.ug.dk/search/SQL 2016 Database Development</v>
      </c>
    </row>
    <row r="192" spans="1:10" ht="18.75" customHeight="1" x14ac:dyDescent="0.25">
      <c r="A192" s="6" t="s">
        <v>144</v>
      </c>
      <c r="B192" s="9" t="s">
        <v>337</v>
      </c>
      <c r="C192" s="9" t="s">
        <v>27</v>
      </c>
      <c r="D192" s="32">
        <v>40632</v>
      </c>
      <c r="E192" s="32">
        <v>1</v>
      </c>
      <c r="F192" s="9"/>
      <c r="G192" s="65" t="s">
        <v>398</v>
      </c>
      <c r="H192" t="str">
        <f t="shared" si="67"/>
        <v xml:space="preserve">SQL Introduktion </v>
      </c>
      <c r="I192" t="str">
        <f t="shared" si="68"/>
        <v xml:space="preserve">https://www.ug.dk/search/SQL Introduktion </v>
      </c>
      <c r="J192" s="64" t="str">
        <f t="shared" si="69"/>
        <v xml:space="preserve">https://www.ug.dk/search/SQL Introduktion </v>
      </c>
    </row>
    <row r="193" spans="1:10" ht="18.75" customHeight="1" x14ac:dyDescent="0.25">
      <c r="A193" s="6" t="s">
        <v>144</v>
      </c>
      <c r="B193" s="9" t="s">
        <v>173</v>
      </c>
      <c r="C193" s="9" t="s">
        <v>27</v>
      </c>
      <c r="D193" s="32">
        <v>40923</v>
      </c>
      <c r="E193" s="32">
        <v>2</v>
      </c>
      <c r="F193" s="9"/>
      <c r="G193" s="65" t="s">
        <v>398</v>
      </c>
      <c r="H193" t="str">
        <f t="shared" si="67"/>
        <v>Videregående programmering</v>
      </c>
      <c r="I193" t="str">
        <f t="shared" si="68"/>
        <v>https://www.ug.dk/search/Videregående programmering</v>
      </c>
      <c r="J193" s="64" t="str">
        <f t="shared" si="69"/>
        <v>https://www.ug.dk/search/Videregående programmering</v>
      </c>
    </row>
    <row r="194" spans="1:10" ht="18.75" customHeight="1" x14ac:dyDescent="0.25">
      <c r="A194" s="6" t="s">
        <v>144</v>
      </c>
      <c r="B194" s="9" t="s">
        <v>170</v>
      </c>
      <c r="C194" s="9" t="s">
        <v>27</v>
      </c>
      <c r="D194" s="32">
        <v>42871</v>
      </c>
      <c r="E194" s="32">
        <v>3</v>
      </c>
      <c r="F194" s="9"/>
      <c r="G194" s="65" t="s">
        <v>398</v>
      </c>
      <c r="H194" t="str">
        <f t="shared" si="67"/>
        <v>Additiv Manufacturing (3D metalprint)</v>
      </c>
      <c r="I194" t="str">
        <f t="shared" si="68"/>
        <v>https://www.ug.dk/search/Additiv Manufacturing (3D metalprint)</v>
      </c>
      <c r="J194" s="64" t="str">
        <f t="shared" si="69"/>
        <v>https://www.ug.dk/search/Additiv Manufacturing (3D metalprint)</v>
      </c>
    </row>
    <row r="195" spans="1:10" ht="18.75" customHeight="1" x14ac:dyDescent="0.25">
      <c r="A195" s="6" t="s">
        <v>144</v>
      </c>
      <c r="B195" s="9" t="s">
        <v>299</v>
      </c>
      <c r="C195" s="9" t="s">
        <v>27</v>
      </c>
      <c r="D195" s="31">
        <v>45571</v>
      </c>
      <c r="E195" s="32">
        <v>10</v>
      </c>
      <c r="F195" s="9"/>
      <c r="G195" s="65" t="s">
        <v>398</v>
      </c>
      <c r="H195" t="str">
        <f t="shared" si="67"/>
        <v>Additive Manufacturing (3D metalprint) rev.enginee</v>
      </c>
      <c r="I195" t="str">
        <f t="shared" si="68"/>
        <v>https://www.ug.dk/search/Additive Manufacturing (3D metalprint) rev.enginee</v>
      </c>
      <c r="J195" s="64" t="str">
        <f t="shared" si="69"/>
        <v>https://www.ug.dk/search/Additive Manufacturing (3D metalprint) rev.enginee</v>
      </c>
    </row>
    <row r="196" spans="1:10" ht="18.75" customHeight="1" x14ac:dyDescent="0.25">
      <c r="A196" s="6" t="s">
        <v>144</v>
      </c>
      <c r="B196" s="9" t="s">
        <v>338</v>
      </c>
      <c r="C196" s="9" t="s">
        <v>27</v>
      </c>
      <c r="D196" s="50">
        <v>44726</v>
      </c>
      <c r="E196" s="19">
        <v>10</v>
      </c>
      <c r="F196" s="9"/>
      <c r="G196" s="65" t="s">
        <v>398</v>
      </c>
      <c r="H196" t="str">
        <f t="shared" si="67"/>
        <v>Anvendt svejseteknisk beregning og måling</v>
      </c>
      <c r="I196" t="str">
        <f t="shared" si="68"/>
        <v>https://www.ug.dk/search/Anvendt svejseteknisk beregning og måling</v>
      </c>
      <c r="J196" s="64" t="str">
        <f t="shared" si="69"/>
        <v>https://www.ug.dk/search/Anvendt svejseteknisk beregning og måling</v>
      </c>
    </row>
    <row r="197" spans="1:10" ht="18.75" customHeight="1" x14ac:dyDescent="0.25">
      <c r="A197" s="6" t="s">
        <v>144</v>
      </c>
      <c r="B197" s="9" t="s">
        <v>168</v>
      </c>
      <c r="C197" s="9" t="s">
        <v>27</v>
      </c>
      <c r="D197" s="50">
        <v>44725</v>
      </c>
      <c r="E197" s="19">
        <v>5</v>
      </c>
      <c r="F197" s="9"/>
      <c r="G197" s="65" t="s">
        <v>398</v>
      </c>
      <c r="H197" t="str">
        <f t="shared" si="67"/>
        <v xml:space="preserve">Arbejdsmiljø og sikkerhed, svejsning/termisk </v>
      </c>
      <c r="I197" t="str">
        <f t="shared" si="68"/>
        <v xml:space="preserve">https://www.ug.dk/search/Arbejdsmiljø og sikkerhed, svejsning/termisk </v>
      </c>
      <c r="J197" s="64" t="str">
        <f t="shared" si="69"/>
        <v xml:space="preserve">https://www.ug.dk/search/Arbejdsmiljø og sikkerhed, svejsning/termisk </v>
      </c>
    </row>
    <row r="198" spans="1:10" ht="18.75" customHeight="1" x14ac:dyDescent="0.25">
      <c r="A198" s="6" t="s">
        <v>144</v>
      </c>
      <c r="B198" s="9" t="s">
        <v>169</v>
      </c>
      <c r="C198" s="9" t="s">
        <v>27</v>
      </c>
      <c r="D198" s="50">
        <v>44724</v>
      </c>
      <c r="E198" s="19">
        <v>5</v>
      </c>
      <c r="F198" s="9"/>
      <c r="G198" s="65" t="s">
        <v>398</v>
      </c>
      <c r="H198" t="str">
        <f t="shared" si="67"/>
        <v>CAM drejning</v>
      </c>
      <c r="I198" t="str">
        <f t="shared" si="68"/>
        <v>https://www.ug.dk/search/CAM drejning</v>
      </c>
      <c r="J198" s="64" t="str">
        <f t="shared" si="69"/>
        <v>https://www.ug.dk/search/CAM drejning</v>
      </c>
    </row>
    <row r="199" spans="1:10" ht="18.75" customHeight="1" x14ac:dyDescent="0.25">
      <c r="A199" s="6" t="s">
        <v>144</v>
      </c>
      <c r="B199" s="13" t="s">
        <v>339</v>
      </c>
      <c r="C199" s="9" t="s">
        <v>27</v>
      </c>
      <c r="D199" s="7">
        <v>48926</v>
      </c>
      <c r="E199" s="33">
        <v>10</v>
      </c>
      <c r="F199" s="9"/>
      <c r="G199" s="65" t="s">
        <v>398</v>
      </c>
      <c r="H199" t="str">
        <f t="shared" si="67"/>
        <v>CAM fræsning (3D)</v>
      </c>
      <c r="I199" t="str">
        <f t="shared" si="68"/>
        <v>https://www.ug.dk/search/CAM fræsning (3D)</v>
      </c>
      <c r="J199" s="64" t="str">
        <f t="shared" si="69"/>
        <v>https://www.ug.dk/search/CAM fræsning (3D)</v>
      </c>
    </row>
    <row r="200" spans="1:10" ht="18.75" customHeight="1" x14ac:dyDescent="0.25">
      <c r="A200" s="6" t="s">
        <v>144</v>
      </c>
      <c r="B200" s="9" t="s">
        <v>155</v>
      </c>
      <c r="C200" s="9" t="s">
        <v>27</v>
      </c>
      <c r="D200" s="32">
        <v>48108</v>
      </c>
      <c r="E200" s="32">
        <v>1</v>
      </c>
      <c r="F200" s="9"/>
      <c r="G200" s="65" t="s">
        <v>398</v>
      </c>
      <c r="H200" t="str">
        <f t="shared" si="67"/>
        <v>CNC drejning med C-akse, avanceret (2-sidet)</v>
      </c>
      <c r="I200" t="str">
        <f t="shared" si="68"/>
        <v>https://www.ug.dk/search/CNC drejning med C-akse, avanceret (2-sidet)</v>
      </c>
      <c r="J200" s="64" t="str">
        <f t="shared" si="69"/>
        <v>https://www.ug.dk/search/CNC drejning med C-akse, avanceret (2-sidet)</v>
      </c>
    </row>
    <row r="201" spans="1:10" ht="18.75" customHeight="1" x14ac:dyDescent="0.25">
      <c r="A201" s="6" t="s">
        <v>144</v>
      </c>
      <c r="B201" s="9" t="s">
        <v>151</v>
      </c>
      <c r="C201" s="9" t="s">
        <v>27</v>
      </c>
      <c r="D201" s="32">
        <v>48927</v>
      </c>
      <c r="E201" s="44">
        <v>3</v>
      </c>
      <c r="F201" s="9"/>
      <c r="G201" s="65" t="s">
        <v>398</v>
      </c>
      <c r="H201" t="str">
        <f t="shared" si="67"/>
        <v>CNC drejning, 1-sidet bearbejdning</v>
      </c>
      <c r="I201" t="str">
        <f t="shared" si="68"/>
        <v>https://www.ug.dk/search/CNC drejning, 1-sidet bearbejdning</v>
      </c>
      <c r="J201" s="64" t="str">
        <f t="shared" si="69"/>
        <v>https://www.ug.dk/search/CNC drejning, 1-sidet bearbejdning</v>
      </c>
    </row>
    <row r="202" spans="1:10" ht="18.75" customHeight="1" x14ac:dyDescent="0.25">
      <c r="A202" s="6" t="s">
        <v>144</v>
      </c>
      <c r="B202" s="9" t="s">
        <v>156</v>
      </c>
      <c r="C202" s="9" t="s">
        <v>27</v>
      </c>
      <c r="D202" s="32">
        <v>48107</v>
      </c>
      <c r="E202" s="32">
        <v>1</v>
      </c>
      <c r="F202" s="9"/>
      <c r="G202" s="65" t="s">
        <v>398</v>
      </c>
      <c r="H202" t="str">
        <f t="shared" si="67"/>
        <v xml:space="preserve">CNC drejning, klargøring og maskinbetjening </v>
      </c>
      <c r="I202" t="str">
        <f t="shared" si="68"/>
        <v xml:space="preserve">https://www.ug.dk/search/CNC drejning, klargøring og maskinbetjening </v>
      </c>
      <c r="J202" s="64" t="str">
        <f t="shared" si="69"/>
        <v xml:space="preserve">https://www.ug.dk/search/CNC drejning, klargøring og maskinbetjening </v>
      </c>
    </row>
    <row r="203" spans="1:10" ht="18.75" customHeight="1" x14ac:dyDescent="0.25">
      <c r="A203" s="6" t="s">
        <v>144</v>
      </c>
      <c r="B203" s="9" t="s">
        <v>340</v>
      </c>
      <c r="C203" s="9" t="s">
        <v>27</v>
      </c>
      <c r="D203" s="32">
        <v>48106</v>
      </c>
      <c r="E203" s="32">
        <v>1</v>
      </c>
      <c r="F203" s="9"/>
      <c r="G203" s="65" t="s">
        <v>398</v>
      </c>
      <c r="H203" t="str">
        <f t="shared" si="67"/>
        <v>Cnc drejning, manuel programmering</v>
      </c>
      <c r="I203" t="str">
        <f t="shared" si="68"/>
        <v>https://www.ug.dk/search/Cnc drejning, manuel programmering</v>
      </c>
      <c r="J203" s="64" t="str">
        <f t="shared" si="69"/>
        <v>https://www.ug.dk/search/Cnc drejning, manuel programmering</v>
      </c>
    </row>
    <row r="204" spans="1:10" ht="18.75" customHeight="1" x14ac:dyDescent="0.25">
      <c r="A204" s="6" t="s">
        <v>144</v>
      </c>
      <c r="B204" s="9" t="s">
        <v>172</v>
      </c>
      <c r="C204" s="9" t="s">
        <v>27</v>
      </c>
      <c r="D204" s="32">
        <v>42812</v>
      </c>
      <c r="E204" s="32">
        <v>1</v>
      </c>
      <c r="F204" s="9"/>
      <c r="G204" s="65" t="s">
        <v>398</v>
      </c>
      <c r="H204" t="str">
        <f t="shared" si="67"/>
        <v>CNC drejning, programmering med cyklus/dialog</v>
      </c>
      <c r="I204" t="str">
        <f t="shared" si="68"/>
        <v>https://www.ug.dk/search/CNC drejning, programmering med cyklus/dialog</v>
      </c>
      <c r="J204" s="64" t="str">
        <f t="shared" si="69"/>
        <v>https://www.ug.dk/search/CNC drejning, programmering med cyklus/dialog</v>
      </c>
    </row>
    <row r="205" spans="1:10" ht="18.75" customHeight="1" x14ac:dyDescent="0.25">
      <c r="A205" s="6" t="s">
        <v>144</v>
      </c>
      <c r="B205" s="9" t="s">
        <v>146</v>
      </c>
      <c r="C205" s="9" t="s">
        <v>27</v>
      </c>
      <c r="D205" s="32">
        <v>49819</v>
      </c>
      <c r="E205" s="32">
        <v>3</v>
      </c>
      <c r="F205" s="9"/>
      <c r="G205" s="65" t="s">
        <v>398</v>
      </c>
      <c r="H205" t="str">
        <f t="shared" si="67"/>
        <v>CNC drejning, programmering og opstilling, 2-sidet</v>
      </c>
      <c r="I205" t="str">
        <f t="shared" si="68"/>
        <v>https://www.ug.dk/search/CNC drejning, programmering og opstilling, 2-sidet</v>
      </c>
      <c r="J205" s="64" t="str">
        <f t="shared" si="69"/>
        <v>https://www.ug.dk/search/CNC drejning, programmering og opstilling, 2-sidet</v>
      </c>
    </row>
    <row r="206" spans="1:10" ht="18.75" customHeight="1" x14ac:dyDescent="0.25">
      <c r="A206" s="6" t="s">
        <v>144</v>
      </c>
      <c r="B206" s="13" t="s">
        <v>341</v>
      </c>
      <c r="C206" s="9" t="s">
        <v>27</v>
      </c>
      <c r="D206" s="7">
        <v>49632</v>
      </c>
      <c r="E206" s="36">
        <v>5</v>
      </c>
      <c r="F206" s="9"/>
      <c r="G206" s="65" t="s">
        <v>398</v>
      </c>
      <c r="H206" t="str">
        <f t="shared" si="67"/>
        <v>CNC fræsning, klargøring og maskinbetjening</v>
      </c>
      <c r="I206" t="str">
        <f t="shared" si="68"/>
        <v>https://www.ug.dk/search/CNC fræsning, klargøring og maskinbetjening</v>
      </c>
      <c r="J206" s="64" t="str">
        <f t="shared" si="69"/>
        <v>https://www.ug.dk/search/CNC fræsning, klargøring og maskinbetjening</v>
      </c>
    </row>
    <row r="207" spans="1:10" ht="18.75" customHeight="1" x14ac:dyDescent="0.25">
      <c r="A207" s="6" t="s">
        <v>144</v>
      </c>
      <c r="B207" s="9" t="s">
        <v>178</v>
      </c>
      <c r="C207" s="9" t="s">
        <v>27</v>
      </c>
      <c r="D207" s="50">
        <v>40088</v>
      </c>
      <c r="E207" s="19">
        <v>10</v>
      </c>
      <c r="F207" s="9"/>
      <c r="G207" s="65" t="s">
        <v>398</v>
      </c>
      <c r="H207" t="str">
        <f t="shared" si="67"/>
        <v>CNC fræsning, opspænding og flersidet bearbejdning</v>
      </c>
      <c r="I207" t="str">
        <f t="shared" si="68"/>
        <v>https://www.ug.dk/search/CNC fræsning, opspænding og flersidet bearbejdning</v>
      </c>
      <c r="J207" s="64" t="str">
        <f t="shared" si="69"/>
        <v>https://www.ug.dk/search/CNC fræsning, opspænding og flersidet bearbejdning</v>
      </c>
    </row>
    <row r="208" spans="1:10" ht="18.75" customHeight="1" x14ac:dyDescent="0.25">
      <c r="A208" s="6" t="s">
        <v>144</v>
      </c>
      <c r="B208" s="9" t="s">
        <v>177</v>
      </c>
      <c r="C208" s="9" t="s">
        <v>27</v>
      </c>
      <c r="D208" s="50">
        <v>40091</v>
      </c>
      <c r="E208" s="19">
        <v>10</v>
      </c>
      <c r="F208" s="9"/>
      <c r="G208" s="65" t="s">
        <v>398</v>
      </c>
      <c r="H208" t="str">
        <f t="shared" si="67"/>
        <v>CNC fræsning, programmering og opstilling, 2-sidet</v>
      </c>
      <c r="I208" t="str">
        <f t="shared" si="68"/>
        <v>https://www.ug.dk/search/CNC fræsning, programmering og opstilling, 2-sidet</v>
      </c>
      <c r="J208" s="64" t="str">
        <f t="shared" si="69"/>
        <v>https://www.ug.dk/search/CNC fræsning, programmering og opstilling, 2-sidet</v>
      </c>
    </row>
    <row r="209" spans="1:10" ht="18.75" customHeight="1" x14ac:dyDescent="0.25">
      <c r="A209" s="6" t="s">
        <v>144</v>
      </c>
      <c r="B209" s="9" t="s">
        <v>148</v>
      </c>
      <c r="C209" s="9" t="s">
        <v>27</v>
      </c>
      <c r="D209" s="50">
        <v>49625</v>
      </c>
      <c r="E209" s="19">
        <v>5</v>
      </c>
      <c r="F209" s="9"/>
      <c r="G209" s="65" t="s">
        <v>398</v>
      </c>
      <c r="H209" t="str">
        <f t="shared" si="67"/>
        <v>CNC styr. bearbejdningsmaskiner i smedeindustr.</v>
      </c>
      <c r="I209" t="str">
        <f t="shared" si="68"/>
        <v>https://www.ug.dk/search/CNC styr. bearbejdningsmaskiner i smedeindustr.</v>
      </c>
      <c r="J209" s="64" t="str">
        <f t="shared" si="69"/>
        <v>https://www.ug.dk/search/CNC styr. bearbejdningsmaskiner i smedeindustr.</v>
      </c>
    </row>
    <row r="210" spans="1:10" ht="18.75" customHeight="1" x14ac:dyDescent="0.25">
      <c r="A210" s="6" t="s">
        <v>144</v>
      </c>
      <c r="B210" s="13" t="s">
        <v>342</v>
      </c>
      <c r="C210" s="9" t="s">
        <v>27</v>
      </c>
      <c r="D210" s="7">
        <v>48748</v>
      </c>
      <c r="E210" s="33">
        <v>5</v>
      </c>
      <c r="F210" s="9"/>
      <c r="G210" s="65" t="s">
        <v>398</v>
      </c>
      <c r="H210" t="str">
        <f t="shared" si="67"/>
        <v xml:space="preserve">Dækrep. og monteringstek. på person- og varevogne </v>
      </c>
      <c r="I210" t="str">
        <f t="shared" si="68"/>
        <v xml:space="preserve">https://www.ug.dk/search/Dækrep. og monteringstek. på person- og varevogne </v>
      </c>
      <c r="J210" s="64" t="str">
        <f t="shared" si="69"/>
        <v xml:space="preserve">https://www.ug.dk/search/Dækrep. og monteringstek. på person- og varevogne </v>
      </c>
    </row>
    <row r="211" spans="1:10" ht="18.75" customHeight="1" x14ac:dyDescent="0.25">
      <c r="A211" s="6" t="s">
        <v>144</v>
      </c>
      <c r="B211" s="9" t="s">
        <v>167</v>
      </c>
      <c r="C211" s="9" t="s">
        <v>27</v>
      </c>
      <c r="D211" s="50">
        <v>45118</v>
      </c>
      <c r="E211" s="19">
        <v>3</v>
      </c>
      <c r="F211" s="9"/>
      <c r="G211" s="65" t="s">
        <v>398</v>
      </c>
      <c r="H211" t="str">
        <f t="shared" si="67"/>
        <v>Dæktyper (afbalancering og kontrol)</v>
      </c>
      <c r="I211" t="str">
        <f t="shared" si="68"/>
        <v>https://www.ug.dk/search/Dæktyper (afbalancering og kontrol)</v>
      </c>
      <c r="J211" s="64" t="str">
        <f t="shared" si="69"/>
        <v>https://www.ug.dk/search/Dæktyper (afbalancering og kontrol)</v>
      </c>
    </row>
    <row r="212" spans="1:10" ht="18.75" customHeight="1" x14ac:dyDescent="0.25">
      <c r="A212" s="6" t="s">
        <v>144</v>
      </c>
      <c r="B212" s="9" t="s">
        <v>157</v>
      </c>
      <c r="C212" s="51" t="s">
        <v>27</v>
      </c>
      <c r="D212" s="19">
        <v>47942</v>
      </c>
      <c r="E212" s="19">
        <v>2</v>
      </c>
      <c r="F212" s="9"/>
      <c r="G212" s="65" t="s">
        <v>398</v>
      </c>
      <c r="H212" t="str">
        <f t="shared" si="67"/>
        <v>Eldrevne/hybride køretøjer, opbygning og service</v>
      </c>
      <c r="I212" t="str">
        <f t="shared" si="68"/>
        <v>https://www.ug.dk/search/Eldrevne/hybride køretøjer, opbygning og service</v>
      </c>
      <c r="J212" s="64" t="str">
        <f t="shared" si="69"/>
        <v>https://www.ug.dk/search/Eldrevne/hybride køretøjer, opbygning og service</v>
      </c>
    </row>
    <row r="213" spans="1:10" ht="18.75" customHeight="1" x14ac:dyDescent="0.25">
      <c r="A213" s="6" t="s">
        <v>144</v>
      </c>
      <c r="B213" s="9" t="s">
        <v>149</v>
      </c>
      <c r="C213" s="9" t="s">
        <v>27</v>
      </c>
      <c r="D213" s="32">
        <v>49497</v>
      </c>
      <c r="E213" s="32">
        <v>2</v>
      </c>
      <c r="F213" s="9"/>
      <c r="G213" s="65" t="s">
        <v>398</v>
      </c>
      <c r="H213" t="str">
        <f t="shared" si="67"/>
        <v>Fagunderstøttende dansk som andetsprog F/I</v>
      </c>
      <c r="I213" t="str">
        <f t="shared" si="68"/>
        <v>https://www.ug.dk/search/Fagunderstøttende dansk som andetsprog F/I</v>
      </c>
      <c r="J213" s="64" t="str">
        <f t="shared" si="69"/>
        <v>https://www.ug.dk/search/Fagunderstøttende dansk som andetsprog F/I</v>
      </c>
    </row>
    <row r="214" spans="1:10" ht="18.75" customHeight="1" x14ac:dyDescent="0.25">
      <c r="A214" s="6" t="s">
        <v>144</v>
      </c>
      <c r="B214" s="9" t="s">
        <v>165</v>
      </c>
      <c r="C214" s="51" t="s">
        <v>27</v>
      </c>
      <c r="D214" s="19">
        <v>47364</v>
      </c>
      <c r="E214" s="19">
        <v>2</v>
      </c>
      <c r="F214" s="9"/>
      <c r="G214" s="65" t="s">
        <v>398</v>
      </c>
      <c r="H214" t="str">
        <f t="shared" si="67"/>
        <v>Gassvejsning af stumpsømme - rør</v>
      </c>
      <c r="I214" t="str">
        <f t="shared" si="68"/>
        <v>https://www.ug.dk/search/Gassvejsning af stumpsømme - rør</v>
      </c>
      <c r="J214" s="64" t="str">
        <f t="shared" si="69"/>
        <v>https://www.ug.dk/search/Gassvejsning af stumpsømme - rør</v>
      </c>
    </row>
    <row r="215" spans="1:10" ht="18.75" customHeight="1" x14ac:dyDescent="0.25">
      <c r="A215" s="6" t="s">
        <v>144</v>
      </c>
      <c r="B215" s="9" t="s">
        <v>171</v>
      </c>
      <c r="C215" s="9" t="s">
        <v>27</v>
      </c>
      <c r="D215" s="32">
        <v>42870</v>
      </c>
      <c r="E215" s="32">
        <v>1</v>
      </c>
      <c r="F215" s="9"/>
      <c r="G215" s="65" t="s">
        <v>398</v>
      </c>
      <c r="H215" t="str">
        <f t="shared" si="67"/>
        <v>Gassvejsning af stumpsømme - rør proces 311</v>
      </c>
      <c r="I215" t="str">
        <f t="shared" si="68"/>
        <v>https://www.ug.dk/search/Gassvejsning af stumpsømme - rør proces 311</v>
      </c>
      <c r="J215" s="64" t="str">
        <f t="shared" si="69"/>
        <v>https://www.ug.dk/search/Gassvejsning af stumpsømme - rør proces 311</v>
      </c>
    </row>
    <row r="216" spans="1:10" ht="18.75" customHeight="1" x14ac:dyDescent="0.25">
      <c r="A216" s="6" t="s">
        <v>144</v>
      </c>
      <c r="B216" s="9" t="s">
        <v>147</v>
      </c>
      <c r="C216" s="9" t="s">
        <v>27</v>
      </c>
      <c r="D216" s="50">
        <v>49626</v>
      </c>
      <c r="E216" s="19">
        <v>5</v>
      </c>
      <c r="F216" s="9"/>
      <c r="G216" s="65" t="s">
        <v>398</v>
      </c>
      <c r="H216" t="str">
        <f t="shared" si="67"/>
        <v>Gassvejsning proces 311</v>
      </c>
      <c r="I216" t="str">
        <f t="shared" si="68"/>
        <v>https://www.ug.dk/search/Gassvejsning proces 311</v>
      </c>
      <c r="J216" s="64" t="str">
        <f t="shared" si="69"/>
        <v>https://www.ug.dk/search/Gassvejsning proces 311</v>
      </c>
    </row>
    <row r="217" spans="1:10" ht="18.75" customHeight="1" x14ac:dyDescent="0.25">
      <c r="A217" s="6" t="s">
        <v>144</v>
      </c>
      <c r="B217" s="13" t="s">
        <v>174</v>
      </c>
      <c r="C217" s="9" t="s">
        <v>27</v>
      </c>
      <c r="D217" s="7">
        <v>40109</v>
      </c>
      <c r="E217" s="33">
        <v>5</v>
      </c>
      <c r="F217" s="9"/>
      <c r="G217" s="65" t="s">
        <v>398</v>
      </c>
      <c r="H217" t="str">
        <f t="shared" si="67"/>
        <v>Grundlæggende CAD</v>
      </c>
      <c r="I217" t="str">
        <f t="shared" si="68"/>
        <v>https://www.ug.dk/search/Grundlæggende CAD</v>
      </c>
      <c r="J217" s="64" t="str">
        <f t="shared" si="69"/>
        <v>https://www.ug.dk/search/Grundlæggende CAD</v>
      </c>
    </row>
    <row r="218" spans="1:10" ht="18.75" customHeight="1" x14ac:dyDescent="0.25">
      <c r="A218" s="6" t="s">
        <v>144</v>
      </c>
      <c r="B218" s="9" t="s">
        <v>176</v>
      </c>
      <c r="C218" s="9" t="s">
        <v>27</v>
      </c>
      <c r="D218" s="50">
        <v>40105</v>
      </c>
      <c r="E218" s="19">
        <v>5</v>
      </c>
      <c r="F218" s="9"/>
      <c r="G218" s="65" t="s">
        <v>398</v>
      </c>
      <c r="H218" t="str">
        <f t="shared" si="67"/>
        <v>Grundlæggende fejlsøgning, autoområdet</v>
      </c>
      <c r="I218" t="str">
        <f t="shared" si="68"/>
        <v>https://www.ug.dk/search/Grundlæggende fejlsøgning, autoområdet</v>
      </c>
      <c r="J218" s="64" t="str">
        <f t="shared" si="69"/>
        <v>https://www.ug.dk/search/Grundlæggende fejlsøgning, autoområdet</v>
      </c>
    </row>
    <row r="219" spans="1:10" ht="18.75" customHeight="1" x14ac:dyDescent="0.25">
      <c r="A219" s="6" t="s">
        <v>144</v>
      </c>
      <c r="B219" s="9" t="s">
        <v>175</v>
      </c>
      <c r="C219" s="9" t="s">
        <v>27</v>
      </c>
      <c r="D219" s="50">
        <v>40107</v>
      </c>
      <c r="E219" s="19">
        <v>10</v>
      </c>
      <c r="F219" s="9"/>
      <c r="G219" s="65" t="s">
        <v>398</v>
      </c>
      <c r="H219" t="str">
        <f t="shared" si="67"/>
        <v>Grundlæggende maskintegning</v>
      </c>
      <c r="I219" t="str">
        <f t="shared" si="68"/>
        <v>https://www.ug.dk/search/Grundlæggende maskintegning</v>
      </c>
      <c r="J219" s="64" t="str">
        <f t="shared" si="69"/>
        <v>https://www.ug.dk/search/Grundlæggende maskintegning</v>
      </c>
    </row>
    <row r="220" spans="1:10" ht="18.75" customHeight="1" x14ac:dyDescent="0.25">
      <c r="A220" s="6" t="s">
        <v>144</v>
      </c>
      <c r="B220" s="9" t="s">
        <v>166</v>
      </c>
      <c r="C220" s="9" t="s">
        <v>27</v>
      </c>
      <c r="D220" s="50">
        <v>47137</v>
      </c>
      <c r="E220" s="19">
        <v>5</v>
      </c>
      <c r="F220" s="9"/>
      <c r="G220" s="65" t="s">
        <v>398</v>
      </c>
      <c r="H220" t="str">
        <f t="shared" si="67"/>
        <v>Grundlæggende motorstyring, autoområdet</v>
      </c>
      <c r="I220" t="str">
        <f t="shared" si="68"/>
        <v>https://www.ug.dk/search/Grundlæggende motorstyring, autoområdet</v>
      </c>
      <c r="J220" s="64" t="str">
        <f t="shared" si="69"/>
        <v>https://www.ug.dk/search/Grundlæggende motorstyring, autoområdet</v>
      </c>
    </row>
    <row r="221" spans="1:10" ht="18.75" customHeight="1" x14ac:dyDescent="0.25">
      <c r="A221" s="6" t="s">
        <v>144</v>
      </c>
      <c r="B221" s="9" t="s">
        <v>145</v>
      </c>
      <c r="C221" s="9" t="s">
        <v>27</v>
      </c>
      <c r="D221" s="32">
        <v>49820</v>
      </c>
      <c r="E221" s="32">
        <v>2</v>
      </c>
      <c r="F221" s="9"/>
      <c r="G221" s="65" t="s">
        <v>398</v>
      </c>
      <c r="H221" t="str">
        <f t="shared" si="67"/>
        <v>Grundlæggende testerkursus, autoområdet</v>
      </c>
      <c r="I221" t="str">
        <f t="shared" si="68"/>
        <v>https://www.ug.dk/search/Grundlæggende testerkursus, autoområdet</v>
      </c>
      <c r="J221" s="64" t="str">
        <f t="shared" si="69"/>
        <v>https://www.ug.dk/search/Grundlæggende testerkursus, autoområdet</v>
      </c>
    </row>
    <row r="222" spans="1:10" ht="18.75" customHeight="1" x14ac:dyDescent="0.25">
      <c r="A222" s="6" t="s">
        <v>144</v>
      </c>
      <c r="B222" s="9" t="s">
        <v>158</v>
      </c>
      <c r="C222" s="9" t="s">
        <v>27</v>
      </c>
      <c r="D222" s="32">
        <v>47796</v>
      </c>
      <c r="E222" s="32">
        <v>1</v>
      </c>
      <c r="F222" s="9"/>
      <c r="G222" s="65" t="s">
        <v>398</v>
      </c>
      <c r="H222" t="str">
        <f t="shared" si="67"/>
        <v>Hjulafbalancering og kosmetisk optimering</v>
      </c>
      <c r="I222" t="str">
        <f t="shared" si="68"/>
        <v>https://www.ug.dk/search/Hjulafbalancering og kosmetisk optimering</v>
      </c>
      <c r="J222" s="64" t="str">
        <f t="shared" si="69"/>
        <v>https://www.ug.dk/search/Hjulafbalancering og kosmetisk optimering</v>
      </c>
    </row>
    <row r="223" spans="1:10" ht="18.75" customHeight="1" x14ac:dyDescent="0.25">
      <c r="A223" s="3" t="s">
        <v>180</v>
      </c>
      <c r="B223" s="15" t="s">
        <v>185</v>
      </c>
      <c r="C223" s="4" t="s">
        <v>292</v>
      </c>
      <c r="D223" s="20"/>
      <c r="E223" s="20"/>
      <c r="F223" s="2"/>
      <c r="G223" t="s">
        <v>407</v>
      </c>
      <c r="H223" t="str">
        <f>B223</f>
        <v>Efteruddannelsesprøven (EUP)</v>
      </c>
      <c r="I223" t="str">
        <f>CONCATENATE(G223)</f>
        <v>Søg på Internettet</v>
      </c>
      <c r="J223" s="64" t="str">
        <f t="shared" ref="J223" si="70">HYPERLINK(I223)</f>
        <v>Søg på Internettet</v>
      </c>
    </row>
    <row r="224" spans="1:10" ht="18.75" customHeight="1" x14ac:dyDescent="0.25">
      <c r="A224" s="3" t="s">
        <v>180</v>
      </c>
      <c r="B224" s="2" t="s">
        <v>299</v>
      </c>
      <c r="C224" s="2" t="s">
        <v>27</v>
      </c>
      <c r="D224" s="43">
        <v>45571</v>
      </c>
      <c r="E224" s="20">
        <v>10</v>
      </c>
      <c r="F224" s="2"/>
      <c r="G224" s="65" t="s">
        <v>398</v>
      </c>
      <c r="H224" t="str">
        <f>B206</f>
        <v>Introduktion til TIG-, MAG- og Lysbuesvejsning</v>
      </c>
      <c r="I224" t="str">
        <f>CONCATENATE(G224,B206)</f>
        <v>https://www.ug.dk/search/Introduktion til TIG-, MAG- og Lysbuesvejsning</v>
      </c>
      <c r="J224" s="64" t="str">
        <f>HYPERLINK(I224)</f>
        <v>https://www.ug.dk/search/Introduktion til TIG-, MAG- og Lysbuesvejsning</v>
      </c>
    </row>
    <row r="225" spans="1:10" ht="18.75" customHeight="1" x14ac:dyDescent="0.25">
      <c r="A225" s="3" t="s">
        <v>180</v>
      </c>
      <c r="B225" s="15" t="s">
        <v>183</v>
      </c>
      <c r="C225" s="4" t="s">
        <v>292</v>
      </c>
      <c r="D225" s="20"/>
      <c r="E225" s="20"/>
      <c r="F225" s="2">
        <v>15</v>
      </c>
      <c r="G225" t="s">
        <v>407</v>
      </c>
      <c r="H225" t="str">
        <f t="shared" ref="H225:H228" si="71">B225</f>
        <v>Grundlæggende erhvervsforsikring - salg g rådgivning (3.34)</v>
      </c>
      <c r="I225" t="str">
        <f t="shared" ref="I225:I227" si="72">CONCATENATE(G225)</f>
        <v>Søg på Internettet</v>
      </c>
      <c r="J225" s="64" t="str">
        <f t="shared" ref="J225:J227" si="73">HYPERLINK(I225)</f>
        <v>Søg på Internettet</v>
      </c>
    </row>
    <row r="226" spans="1:10" ht="18.75" customHeight="1" x14ac:dyDescent="0.25">
      <c r="A226" s="3" t="s">
        <v>180</v>
      </c>
      <c r="B226" s="15" t="s">
        <v>184</v>
      </c>
      <c r="C226" s="4" t="s">
        <v>292</v>
      </c>
      <c r="D226" s="20"/>
      <c r="E226" s="20"/>
      <c r="F226" s="2">
        <v>15</v>
      </c>
      <c r="G226" t="s">
        <v>407</v>
      </c>
      <c r="H226" t="str">
        <f t="shared" si="71"/>
        <v>Grundlæggende personforsikring (3.24)</v>
      </c>
      <c r="I226" t="str">
        <f t="shared" si="72"/>
        <v>Søg på Internettet</v>
      </c>
      <c r="J226" s="64" t="str">
        <f t="shared" si="73"/>
        <v>Søg på Internettet</v>
      </c>
    </row>
    <row r="227" spans="1:10" ht="18.75" customHeight="1" x14ac:dyDescent="0.25">
      <c r="A227" s="3" t="s">
        <v>180</v>
      </c>
      <c r="B227" s="15" t="s">
        <v>182</v>
      </c>
      <c r="C227" s="4" t="s">
        <v>292</v>
      </c>
      <c r="D227" s="20"/>
      <c r="E227" s="20"/>
      <c r="F227" s="2">
        <v>15</v>
      </c>
      <c r="G227" t="s">
        <v>407</v>
      </c>
      <c r="H227" t="str">
        <f t="shared" si="71"/>
        <v>Grundlæggende privatforsikring - salg og rådgivning (3.58)</v>
      </c>
      <c r="I227" t="str">
        <f t="shared" si="72"/>
        <v>Søg på Internettet</v>
      </c>
      <c r="J227" s="64" t="str">
        <f t="shared" si="73"/>
        <v>Søg på Internettet</v>
      </c>
    </row>
    <row r="228" spans="1:10" ht="18.75" customHeight="1" x14ac:dyDescent="0.25">
      <c r="A228" s="3" t="s">
        <v>180</v>
      </c>
      <c r="B228" s="2" t="s">
        <v>181</v>
      </c>
      <c r="C228" s="2" t="s">
        <v>404</v>
      </c>
      <c r="D228" s="2"/>
      <c r="E228" s="20"/>
      <c r="F228" s="2">
        <v>5</v>
      </c>
      <c r="G228" t="s">
        <v>398</v>
      </c>
      <c r="H228" t="str">
        <f t="shared" si="71"/>
        <v>Lønadministration</v>
      </c>
      <c r="I228" t="str">
        <f>CONCATENATE(G228,B228)</f>
        <v>https://www.ug.dk/search/Lønadministration</v>
      </c>
      <c r="J228" s="64" t="str">
        <f>HYPERLINK(I228)</f>
        <v>https://www.ug.dk/search/Lønadministration</v>
      </c>
    </row>
    <row r="229" spans="1:10" ht="18.75" customHeight="1" x14ac:dyDescent="0.25">
      <c r="A229" s="6" t="s">
        <v>186</v>
      </c>
      <c r="B229" s="9" t="s">
        <v>189</v>
      </c>
      <c r="C229" s="9" t="s">
        <v>27</v>
      </c>
      <c r="D229" s="37">
        <v>49432</v>
      </c>
      <c r="E229" s="12">
        <v>5</v>
      </c>
      <c r="F229" s="9"/>
      <c r="G229" s="65" t="s">
        <v>398</v>
      </c>
      <c r="H229" t="str">
        <f t="shared" ref="H229:H233" si="74">B211</f>
        <v>Materialelære, stål</v>
      </c>
      <c r="I229" t="str">
        <f t="shared" ref="I229:I233" si="75">CONCATENATE(G229,B211)</f>
        <v>https://www.ug.dk/search/Materialelære, stål</v>
      </c>
      <c r="J229" s="64" t="str">
        <f t="shared" ref="J229:J233" si="76">HYPERLINK(I229)</f>
        <v>https://www.ug.dk/search/Materialelære, stål</v>
      </c>
    </row>
    <row r="230" spans="1:10" ht="18.75" customHeight="1" x14ac:dyDescent="0.25">
      <c r="A230" s="6" t="s">
        <v>186</v>
      </c>
      <c r="B230" s="9" t="s">
        <v>190</v>
      </c>
      <c r="C230" s="9" t="s">
        <v>27</v>
      </c>
      <c r="D230" s="31">
        <v>44489</v>
      </c>
      <c r="E230" s="52">
        <v>1</v>
      </c>
      <c r="F230" s="9"/>
      <c r="G230" s="65" t="s">
        <v>398</v>
      </c>
      <c r="H230" t="str">
        <f t="shared" si="74"/>
        <v>Pers. sikkerhed v arbejde med epoxy og isocyanater</v>
      </c>
      <c r="I230" t="str">
        <f t="shared" si="75"/>
        <v>https://www.ug.dk/search/Pers. sikkerhed v arbejde med epoxy og isocyanater</v>
      </c>
      <c r="J230" s="64" t="str">
        <f t="shared" si="76"/>
        <v>https://www.ug.dk/search/Pers. sikkerhed v arbejde med epoxy og isocyanater</v>
      </c>
    </row>
    <row r="231" spans="1:10" ht="18.75" customHeight="1" x14ac:dyDescent="0.25">
      <c r="A231" s="6" t="s">
        <v>186</v>
      </c>
      <c r="B231" s="9" t="s">
        <v>187</v>
      </c>
      <c r="C231" s="9" t="s">
        <v>188</v>
      </c>
      <c r="D231" s="9">
        <v>49682</v>
      </c>
      <c r="E231" s="32">
        <v>2</v>
      </c>
      <c r="F231" s="9"/>
      <c r="G231" s="65" t="s">
        <v>398</v>
      </c>
      <c r="H231" t="str">
        <f t="shared" si="74"/>
        <v>Reparation &amp; fejlfinding på undervogn &amp; affjedring</v>
      </c>
      <c r="I231" t="str">
        <f t="shared" si="75"/>
        <v>https://www.ug.dk/search/Reparation &amp; fejlfinding på undervogn &amp; affjedring</v>
      </c>
      <c r="J231" s="64" t="str">
        <f t="shared" si="76"/>
        <v>https://www.ug.dk/search/Reparation &amp; fejlfinding på undervogn &amp; affjedring</v>
      </c>
    </row>
    <row r="232" spans="1:10" ht="18.75" customHeight="1" x14ac:dyDescent="0.25">
      <c r="A232" s="6" t="s">
        <v>186</v>
      </c>
      <c r="B232" s="9" t="s">
        <v>191</v>
      </c>
      <c r="C232" s="9" t="s">
        <v>27</v>
      </c>
      <c r="D232" s="37">
        <v>42844</v>
      </c>
      <c r="E232" s="12">
        <v>10</v>
      </c>
      <c r="F232" s="9"/>
      <c r="G232" s="65" t="s">
        <v>398</v>
      </c>
      <c r="H232" t="str">
        <f t="shared" si="74"/>
        <v>Sikkerhedseftersyn anhuggergrej/udskifteligt udst.</v>
      </c>
      <c r="I232" t="str">
        <f t="shared" si="75"/>
        <v>https://www.ug.dk/search/Sikkerhedseftersyn anhuggergrej/udskifteligt udst.</v>
      </c>
      <c r="J232" s="64" t="str">
        <f t="shared" si="76"/>
        <v>https://www.ug.dk/search/Sikkerhedseftersyn anhuggergrej/udskifteligt udst.</v>
      </c>
    </row>
    <row r="233" spans="1:10" ht="18.75" customHeight="1" x14ac:dyDescent="0.25">
      <c r="A233" s="6" t="s">
        <v>186</v>
      </c>
      <c r="B233" s="9" t="s">
        <v>343</v>
      </c>
      <c r="C233" s="9" t="s">
        <v>27</v>
      </c>
      <c r="D233" s="31">
        <v>40844</v>
      </c>
      <c r="E233" s="52">
        <v>5</v>
      </c>
      <c r="F233" s="9"/>
      <c r="G233" s="65" t="s">
        <v>398</v>
      </c>
      <c r="H233" t="str">
        <f t="shared" si="74"/>
        <v>Sikkerhedshåndtering af eldrevne/hybrid køretøjer</v>
      </c>
      <c r="I233" t="str">
        <f t="shared" si="75"/>
        <v>https://www.ug.dk/search/Sikkerhedshåndtering af eldrevne/hybrid køretøjer</v>
      </c>
      <c r="J233" s="64" t="str">
        <f t="shared" si="76"/>
        <v>https://www.ug.dk/search/Sikkerhedshåndtering af eldrevne/hybrid køretøjer</v>
      </c>
    </row>
    <row r="234" spans="1:10" ht="31.5" customHeight="1" x14ac:dyDescent="0.25">
      <c r="A234" s="3" t="s">
        <v>192</v>
      </c>
      <c r="B234" s="2" t="s">
        <v>207</v>
      </c>
      <c r="C234" s="2" t="s">
        <v>406</v>
      </c>
      <c r="D234" s="43"/>
      <c r="E234" s="53">
        <v>4</v>
      </c>
      <c r="F234" s="15"/>
      <c r="G234" t="s">
        <v>398</v>
      </c>
      <c r="H234" t="str">
        <f t="shared" ref="H234" si="77">B234</f>
        <v>ADHD og autisme i skolen og pædagogiske handlemuligheder (introduktionskursus)</v>
      </c>
      <c r="I234" t="str">
        <f>CONCATENATE(G234,B234)</f>
        <v>https://www.ug.dk/search/ADHD og autisme i skolen og pædagogiske handlemuligheder (introduktionskursus)</v>
      </c>
      <c r="J234" s="64" t="str">
        <f>HYPERLINK(I234)</f>
        <v>https://www.ug.dk/search/ADHD og autisme i skolen og pædagogiske handlemuligheder (introduktionskursus)</v>
      </c>
    </row>
    <row r="235" spans="1:10" ht="18.75" customHeight="1" x14ac:dyDescent="0.25">
      <c r="A235" s="3" t="s">
        <v>192</v>
      </c>
      <c r="B235" s="2" t="s">
        <v>199</v>
      </c>
      <c r="C235" s="2" t="s">
        <v>27</v>
      </c>
      <c r="D235" s="41">
        <v>42834</v>
      </c>
      <c r="E235" s="20">
        <v>3</v>
      </c>
      <c r="F235" s="2"/>
      <c r="G235" s="65" t="s">
        <v>398</v>
      </c>
      <c r="H235" t="str">
        <f>B217</f>
        <v>TIG-svejs-stumps tynd rustfri plade</v>
      </c>
      <c r="I235" t="str">
        <f>CONCATENATE(G235,B217)</f>
        <v>https://www.ug.dk/search/TIG-svejs-stumps tynd rustfri plade</v>
      </c>
      <c r="J235" s="64" t="str">
        <f>HYPERLINK(I235)</f>
        <v>https://www.ug.dk/search/TIG-svejs-stumps tynd rustfri plade</v>
      </c>
    </row>
    <row r="236" spans="1:10" ht="18.75" customHeight="1" x14ac:dyDescent="0.25">
      <c r="A236" s="3" t="s">
        <v>192</v>
      </c>
      <c r="B236" s="15" t="s">
        <v>203</v>
      </c>
      <c r="C236" s="2" t="s">
        <v>292</v>
      </c>
      <c r="D236" s="2"/>
      <c r="E236" s="20">
        <v>30</v>
      </c>
      <c r="F236" s="2"/>
      <c r="G236" t="s">
        <v>407</v>
      </c>
      <c r="H236" t="str">
        <f>B236</f>
        <v>Bliv pædagogmedhjælper</v>
      </c>
      <c r="I236" t="str">
        <f>CONCATENATE(G236)</f>
        <v>Søg på Internettet</v>
      </c>
      <c r="J236" s="64" t="str">
        <f t="shared" ref="J236:J240" si="78">HYPERLINK(I236)</f>
        <v>Søg på Internettet</v>
      </c>
    </row>
    <row r="237" spans="1:10" ht="18.75" customHeight="1" x14ac:dyDescent="0.25">
      <c r="A237" s="3" t="s">
        <v>192</v>
      </c>
      <c r="B237" s="2" t="s">
        <v>193</v>
      </c>
      <c r="C237" s="2" t="s">
        <v>27</v>
      </c>
      <c r="D237" s="41">
        <v>49846</v>
      </c>
      <c r="E237" s="20">
        <v>5</v>
      </c>
      <c r="F237" s="2"/>
      <c r="G237" s="65" t="s">
        <v>398</v>
      </c>
      <c r="H237" t="str">
        <f t="shared" ref="H237:H240" si="79">B219</f>
        <v>TIG-svejs-stumps uleg rør alle pos</v>
      </c>
      <c r="I237" t="str">
        <f t="shared" ref="I237:I240" si="80">CONCATENATE(G237,B219)</f>
        <v>https://www.ug.dk/search/TIG-svejs-stumps uleg rør alle pos</v>
      </c>
      <c r="J237" s="64" t="str">
        <f t="shared" si="78"/>
        <v>https://www.ug.dk/search/TIG-svejs-stumps uleg rør alle pos</v>
      </c>
    </row>
    <row r="238" spans="1:10" ht="18.75" customHeight="1" x14ac:dyDescent="0.25">
      <c r="A238" s="3" t="s">
        <v>192</v>
      </c>
      <c r="B238" s="2" t="s">
        <v>344</v>
      </c>
      <c r="C238" s="2" t="s">
        <v>27</v>
      </c>
      <c r="D238" s="2">
        <v>48734</v>
      </c>
      <c r="E238" s="20">
        <v>3</v>
      </c>
      <c r="F238" s="2"/>
      <c r="G238" s="65" t="s">
        <v>398</v>
      </c>
      <c r="H238" t="str">
        <f t="shared" si="79"/>
        <v>TIG-svejs-stumps uleg rør pos PA-PC</v>
      </c>
      <c r="I238" t="str">
        <f t="shared" si="80"/>
        <v>https://www.ug.dk/search/TIG-svejs-stumps uleg rør pos PA-PC</v>
      </c>
      <c r="J238" s="64" t="str">
        <f t="shared" si="78"/>
        <v>https://www.ug.dk/search/TIG-svejs-stumps uleg rør pos PA-PC</v>
      </c>
    </row>
    <row r="239" spans="1:10" ht="18.75" customHeight="1" x14ac:dyDescent="0.25">
      <c r="A239" s="3" t="s">
        <v>192</v>
      </c>
      <c r="B239" s="2" t="s">
        <v>195</v>
      </c>
      <c r="C239" s="2" t="s">
        <v>27</v>
      </c>
      <c r="D239" s="2">
        <v>48384</v>
      </c>
      <c r="E239" s="20">
        <v>3</v>
      </c>
      <c r="F239" s="2"/>
      <c r="G239" s="65" t="s">
        <v>398</v>
      </c>
      <c r="H239" t="str">
        <f t="shared" si="79"/>
        <v>Varmepumpeteknologi på El-Hybride køretøjer</v>
      </c>
      <c r="I239" t="str">
        <f t="shared" si="80"/>
        <v>https://www.ug.dk/search/Varmepumpeteknologi på El-Hybride køretøjer</v>
      </c>
      <c r="J239" s="64" t="str">
        <f t="shared" si="78"/>
        <v>https://www.ug.dk/search/Varmepumpeteknologi på El-Hybride køretøjer</v>
      </c>
    </row>
    <row r="240" spans="1:10" ht="18.75" customHeight="1" x14ac:dyDescent="0.25">
      <c r="A240" s="3" t="s">
        <v>192</v>
      </c>
      <c r="B240" s="2" t="s">
        <v>299</v>
      </c>
      <c r="C240" s="2" t="s">
        <v>27</v>
      </c>
      <c r="D240" s="43">
        <v>45571</v>
      </c>
      <c r="E240" s="20">
        <v>10</v>
      </c>
      <c r="F240" s="2"/>
      <c r="G240" s="65" t="s">
        <v>398</v>
      </c>
      <c r="H240" t="str">
        <f t="shared" si="79"/>
        <v>Vejen som arbejdsplads, autohjælp</v>
      </c>
      <c r="I240" t="str">
        <f t="shared" si="80"/>
        <v>https://www.ug.dk/search/Vejen som arbejdsplads, autohjælp</v>
      </c>
      <c r="J240" s="64" t="str">
        <f t="shared" si="78"/>
        <v>https://www.ug.dk/search/Vejen som arbejdsplads, autohjælp</v>
      </c>
    </row>
    <row r="241" spans="1:10" ht="18.75" customHeight="1" x14ac:dyDescent="0.25">
      <c r="A241" s="3" t="s">
        <v>192</v>
      </c>
      <c r="B241" s="2" t="s">
        <v>212</v>
      </c>
      <c r="C241" s="2" t="s">
        <v>406</v>
      </c>
      <c r="D241" s="43"/>
      <c r="E241" s="20"/>
      <c r="F241" s="2">
        <v>10</v>
      </c>
      <c r="G241" t="s">
        <v>398</v>
      </c>
      <c r="H241" t="str">
        <f t="shared" ref="H241" si="81">B241</f>
        <v xml:space="preserve">Fritidspædagogen som brobygger og trivselsaktør (6-18 år) (10 </v>
      </c>
      <c r="I241" t="str">
        <f>CONCATENATE(G241,B241)</f>
        <v xml:space="preserve">https://www.ug.dk/search/Fritidspædagogen som brobygger og trivselsaktør (6-18 år) (10 </v>
      </c>
      <c r="J241" s="64" t="str">
        <f>HYPERLINK(I241)</f>
        <v xml:space="preserve">https://www.ug.dk/search/Fritidspædagogen som brobygger og trivselsaktør (6-18 år) (10 </v>
      </c>
    </row>
    <row r="242" spans="1:10" ht="18.75" customHeight="1" x14ac:dyDescent="0.25">
      <c r="A242" s="3" t="s">
        <v>192</v>
      </c>
      <c r="B242" s="2" t="s">
        <v>202</v>
      </c>
      <c r="C242" s="2" t="s">
        <v>27</v>
      </c>
      <c r="D242" s="2">
        <v>40138</v>
      </c>
      <c r="E242" s="20">
        <v>2</v>
      </c>
      <c r="F242" s="2"/>
      <c r="G242" s="65" t="s">
        <v>398</v>
      </c>
      <c r="H242" t="str">
        <f t="shared" ref="H242:H244" si="82">B224</f>
        <v>Fagunderstøttende dansk som andetsprog F/I</v>
      </c>
      <c r="I242" t="str">
        <f t="shared" ref="I242:I244" si="83">CONCATENATE(G242,B224)</f>
        <v>https://www.ug.dk/search/Fagunderstøttende dansk som andetsprog F/I</v>
      </c>
      <c r="J242" s="64" t="str">
        <f t="shared" ref="J242:J244" si="84">HYPERLINK(I242)</f>
        <v>https://www.ug.dk/search/Fagunderstøttende dansk som andetsprog F/I</v>
      </c>
    </row>
    <row r="243" spans="1:10" ht="18.75" customHeight="1" x14ac:dyDescent="0.25">
      <c r="A243" s="3" t="s">
        <v>192</v>
      </c>
      <c r="B243" s="2" t="s">
        <v>201</v>
      </c>
      <c r="C243" s="2" t="s">
        <v>27</v>
      </c>
      <c r="D243" s="41">
        <v>42171</v>
      </c>
      <c r="E243" s="20">
        <v>5</v>
      </c>
      <c r="F243" s="2"/>
      <c r="G243" s="65" t="s">
        <v>398</v>
      </c>
      <c r="H243" t="str">
        <f t="shared" si="82"/>
        <v>Grundlæggende erhvervsforsikring - salg g rådgivning (3.34)</v>
      </c>
      <c r="I243" t="str">
        <f t="shared" si="83"/>
        <v>https://www.ug.dk/search/Grundlæggende erhvervsforsikring - salg g rådgivning (3.34)</v>
      </c>
      <c r="J243" s="64" t="str">
        <f t="shared" si="84"/>
        <v>https://www.ug.dk/search/Grundlæggende erhvervsforsikring - salg g rådgivning (3.34)</v>
      </c>
    </row>
    <row r="244" spans="1:10" ht="18.75" customHeight="1" x14ac:dyDescent="0.25">
      <c r="A244" s="3" t="s">
        <v>192</v>
      </c>
      <c r="B244" s="15" t="s">
        <v>198</v>
      </c>
      <c r="C244" s="2" t="s">
        <v>27</v>
      </c>
      <c r="D244" s="2">
        <v>44627</v>
      </c>
      <c r="E244" s="20">
        <v>4</v>
      </c>
      <c r="F244" s="2"/>
      <c r="G244" s="65" t="s">
        <v>398</v>
      </c>
      <c r="H244" t="str">
        <f t="shared" si="82"/>
        <v>Grundlæggende personforsikring (3.24)</v>
      </c>
      <c r="I244" t="str">
        <f t="shared" si="83"/>
        <v>https://www.ug.dk/search/Grundlæggende personforsikring (3.24)</v>
      </c>
      <c r="J244" s="64" t="str">
        <f t="shared" si="84"/>
        <v>https://www.ug.dk/search/Grundlæggende personforsikring (3.24)</v>
      </c>
    </row>
    <row r="245" spans="1:10" ht="18.75" customHeight="1" x14ac:dyDescent="0.25">
      <c r="A245" s="3" t="s">
        <v>192</v>
      </c>
      <c r="B245" s="2" t="s">
        <v>210</v>
      </c>
      <c r="C245" s="2" t="s">
        <v>406</v>
      </c>
      <c r="D245" s="43"/>
      <c r="E245" s="20"/>
      <c r="F245" s="2">
        <v>10</v>
      </c>
      <c r="G245" t="s">
        <v>398</v>
      </c>
      <c r="H245" t="str">
        <f t="shared" ref="H245:H246" si="85">B245</f>
        <v>Mennesker i udsatte positioner</v>
      </c>
      <c r="I245" t="str">
        <f t="shared" ref="I245:I246" si="86">CONCATENATE(G245,B245)</f>
        <v>https://www.ug.dk/search/Mennesker i udsatte positioner</v>
      </c>
      <c r="J245" s="64" t="str">
        <f t="shared" ref="J245:J246" si="87">HYPERLINK(I245)</f>
        <v>https://www.ug.dk/search/Mennesker i udsatte positioner</v>
      </c>
    </row>
    <row r="246" spans="1:10" ht="18.75" customHeight="1" x14ac:dyDescent="0.25">
      <c r="A246" s="3" t="s">
        <v>192</v>
      </c>
      <c r="B246" s="2" t="s">
        <v>204</v>
      </c>
      <c r="C246" s="2" t="s">
        <v>406</v>
      </c>
      <c r="D246" s="43"/>
      <c r="E246" s="53">
        <v>2</v>
      </c>
      <c r="F246" s="15"/>
      <c r="G246" t="s">
        <v>398</v>
      </c>
      <c r="H246" t="str">
        <f t="shared" si="85"/>
        <v>Mentalisering i pædagogisk arbejde i dagtilbud</v>
      </c>
      <c r="I246" t="str">
        <f t="shared" si="86"/>
        <v>https://www.ug.dk/search/Mentalisering i pædagogisk arbejde i dagtilbud</v>
      </c>
      <c r="J246" s="64" t="str">
        <f t="shared" si="87"/>
        <v>https://www.ug.dk/search/Mentalisering i pædagogisk arbejde i dagtilbud</v>
      </c>
    </row>
    <row r="247" spans="1:10" ht="18.75" customHeight="1" x14ac:dyDescent="0.25">
      <c r="A247" s="3" t="s">
        <v>192</v>
      </c>
      <c r="B247" s="2" t="s">
        <v>197</v>
      </c>
      <c r="C247" s="2" t="s">
        <v>27</v>
      </c>
      <c r="D247" s="2">
        <v>44859</v>
      </c>
      <c r="E247" s="20">
        <v>3</v>
      </c>
      <c r="F247" s="2"/>
      <c r="G247" s="65" t="s">
        <v>398</v>
      </c>
      <c r="H247" t="str">
        <f>B229</f>
        <v>Beskæring 1</v>
      </c>
      <c r="I247" t="str">
        <f>CONCATENATE(G247,B229)</f>
        <v>https://www.ug.dk/search/Beskæring 1</v>
      </c>
      <c r="J247" s="64" t="str">
        <f>HYPERLINK(I247)</f>
        <v>https://www.ug.dk/search/Beskæring 1</v>
      </c>
    </row>
    <row r="248" spans="1:10" ht="18.75" customHeight="1" x14ac:dyDescent="0.25">
      <c r="A248" s="3" t="s">
        <v>192</v>
      </c>
      <c r="B248" s="2" t="s">
        <v>206</v>
      </c>
      <c r="C248" s="2" t="s">
        <v>406</v>
      </c>
      <c r="D248" s="43"/>
      <c r="E248" s="53">
        <v>3</v>
      </c>
      <c r="F248" s="15"/>
      <c r="G248" t="s">
        <v>398</v>
      </c>
      <c r="H248" t="str">
        <f t="shared" ref="H248:H250" si="88">B248</f>
        <v>Når børn og unge med diagnoser udfordrer din pædagogiske praksis</v>
      </c>
      <c r="I248" t="str">
        <f t="shared" ref="I248:I250" si="89">CONCATENATE(G248,B248)</f>
        <v>https://www.ug.dk/search/Når børn og unge med diagnoser udfordrer din pædagogiske praksis</v>
      </c>
      <c r="J248" s="64" t="str">
        <f t="shared" ref="J248:J252" si="90">HYPERLINK(I248)</f>
        <v>https://www.ug.dk/search/Når børn og unge med diagnoser udfordrer din pædagogiske praksis</v>
      </c>
    </row>
    <row r="249" spans="1:10" ht="18.75" customHeight="1" x14ac:dyDescent="0.25">
      <c r="A249" s="3" t="s">
        <v>192</v>
      </c>
      <c r="B249" s="2" t="s">
        <v>211</v>
      </c>
      <c r="C249" s="2" t="s">
        <v>406</v>
      </c>
      <c r="D249" s="43"/>
      <c r="E249" s="20"/>
      <c r="F249" s="2">
        <v>10</v>
      </c>
      <c r="G249" t="s">
        <v>398</v>
      </c>
      <c r="H249" t="str">
        <f t="shared" si="88"/>
        <v xml:space="preserve">Perspektiver og tilgange i arbejdet med unge i sårbare positioner </v>
      </c>
      <c r="I249" t="str">
        <f t="shared" si="89"/>
        <v xml:space="preserve">https://www.ug.dk/search/Perspektiver og tilgange i arbejdet med unge i sårbare positioner </v>
      </c>
      <c r="J249" s="64" t="str">
        <f t="shared" si="90"/>
        <v xml:space="preserve">https://www.ug.dk/search/Perspektiver og tilgange i arbejdet med unge i sårbare positioner </v>
      </c>
    </row>
    <row r="250" spans="1:10" ht="18.75" customHeight="1" x14ac:dyDescent="0.25">
      <c r="A250" s="3" t="s">
        <v>192</v>
      </c>
      <c r="B250" s="2" t="s">
        <v>208</v>
      </c>
      <c r="C250" s="2" t="s">
        <v>406</v>
      </c>
      <c r="D250" s="2"/>
      <c r="E250" s="20"/>
      <c r="F250" s="2">
        <v>10</v>
      </c>
      <c r="G250" t="s">
        <v>398</v>
      </c>
      <c r="H250" t="str">
        <f t="shared" si="88"/>
        <v>Psykosocial rehabilitering</v>
      </c>
      <c r="I250" t="str">
        <f t="shared" si="89"/>
        <v>https://www.ug.dk/search/Psykosocial rehabilitering</v>
      </c>
      <c r="J250" s="64" t="str">
        <f t="shared" si="90"/>
        <v>https://www.ug.dk/search/Psykosocial rehabilitering</v>
      </c>
    </row>
    <row r="251" spans="1:10" ht="18.75" customHeight="1" x14ac:dyDescent="0.25">
      <c r="A251" s="3" t="s">
        <v>192</v>
      </c>
      <c r="B251" s="2" t="s">
        <v>194</v>
      </c>
      <c r="C251" s="2" t="s">
        <v>27</v>
      </c>
      <c r="D251" s="41">
        <v>49777</v>
      </c>
      <c r="E251" s="20">
        <v>15</v>
      </c>
      <c r="F251" s="2"/>
      <c r="G251" s="65" t="s">
        <v>398</v>
      </c>
      <c r="H251" t="str">
        <f t="shared" ref="H251:H252" si="91">B233</f>
        <v xml:space="preserve">Maskinbetjening jordarbejde, grønne anlæg </v>
      </c>
      <c r="I251" t="str">
        <f t="shared" ref="I251:I252" si="92">CONCATENATE(G251,B233)</f>
        <v xml:space="preserve">https://www.ug.dk/search/Maskinbetjening jordarbejde, grønne anlæg </v>
      </c>
      <c r="J251" s="64" t="str">
        <f t="shared" si="90"/>
        <v xml:space="preserve">https://www.ug.dk/search/Maskinbetjening jordarbejde, grønne anlæg </v>
      </c>
    </row>
    <row r="252" spans="1:10" ht="18.75" customHeight="1" x14ac:dyDescent="0.25">
      <c r="A252" s="3" t="s">
        <v>192</v>
      </c>
      <c r="B252" s="2" t="s">
        <v>200</v>
      </c>
      <c r="C252" s="2" t="s">
        <v>27</v>
      </c>
      <c r="D252" s="41">
        <v>42665</v>
      </c>
      <c r="E252" s="20">
        <v>5</v>
      </c>
      <c r="F252" s="2"/>
      <c r="G252" s="65" t="s">
        <v>398</v>
      </c>
      <c r="H252" t="str">
        <f t="shared" si="91"/>
        <v>ADHD og autisme i skolen og pædagogiske handlemuligheder (introduktionskursus)</v>
      </c>
      <c r="I252" t="str">
        <f t="shared" si="92"/>
        <v>https://www.ug.dk/search/ADHD og autisme i skolen og pædagogiske handlemuligheder (introduktionskursus)</v>
      </c>
      <c r="J252" s="64" t="str">
        <f t="shared" si="90"/>
        <v>https://www.ug.dk/search/ADHD og autisme i skolen og pædagogiske handlemuligheder (introduktionskursus)</v>
      </c>
    </row>
    <row r="253" spans="1:10" ht="18.75" customHeight="1" x14ac:dyDescent="0.25">
      <c r="A253" s="3" t="s">
        <v>192</v>
      </c>
      <c r="B253" s="2" t="s">
        <v>205</v>
      </c>
      <c r="C253" s="2" t="s">
        <v>406</v>
      </c>
      <c r="D253" s="43"/>
      <c r="E253" s="53">
        <v>3</v>
      </c>
      <c r="F253" s="15"/>
      <c r="G253" t="s">
        <v>398</v>
      </c>
      <c r="H253" t="str">
        <f t="shared" ref="H253:H254" si="93">B253</f>
        <v>Specialpædagogik i almenundervisningen</v>
      </c>
      <c r="I253" t="str">
        <f t="shared" ref="I253:I254" si="94">CONCATENATE(G253,B253)</f>
        <v>https://www.ug.dk/search/Specialpædagogik i almenundervisningen</v>
      </c>
      <c r="J253" s="64" t="str">
        <f t="shared" ref="J253:J293" si="95">HYPERLINK(I253)</f>
        <v>https://www.ug.dk/search/Specialpædagogik i almenundervisningen</v>
      </c>
    </row>
    <row r="254" spans="1:10" ht="18.75" customHeight="1" x14ac:dyDescent="0.25">
      <c r="A254" s="3" t="s">
        <v>192</v>
      </c>
      <c r="B254" s="2" t="s">
        <v>209</v>
      </c>
      <c r="C254" s="2" t="s">
        <v>406</v>
      </c>
      <c r="D254" s="43"/>
      <c r="E254" s="20"/>
      <c r="F254" s="2">
        <v>10</v>
      </c>
      <c r="G254" t="s">
        <v>398</v>
      </c>
      <c r="H254" t="str">
        <f t="shared" si="93"/>
        <v>Sprogpædagogik og sprogindsatser</v>
      </c>
      <c r="I254" t="str">
        <f t="shared" si="94"/>
        <v>https://www.ug.dk/search/Sprogpædagogik og sprogindsatser</v>
      </c>
      <c r="J254" s="64" t="str">
        <f t="shared" si="95"/>
        <v>https://www.ug.dk/search/Sprogpædagogik og sprogindsatser</v>
      </c>
    </row>
    <row r="255" spans="1:10" ht="18.75" customHeight="1" x14ac:dyDescent="0.25">
      <c r="A255" s="3" t="s">
        <v>192</v>
      </c>
      <c r="B255" s="2" t="s">
        <v>196</v>
      </c>
      <c r="C255" s="2" t="s">
        <v>27</v>
      </c>
      <c r="D255" s="2">
        <v>44886</v>
      </c>
      <c r="E255" s="20">
        <v>5</v>
      </c>
      <c r="F255" s="2"/>
      <c r="G255" s="65" t="s">
        <v>398</v>
      </c>
      <c r="H255" t="str">
        <f t="shared" ref="H255:H293" si="96">B237</f>
        <v>Børns leg og den legende tilgang</v>
      </c>
      <c r="I255" t="str">
        <f t="shared" ref="I255:I293" si="97">CONCATENATE(G255,B237)</f>
        <v>https://www.ug.dk/search/Børns leg og den legende tilgang</v>
      </c>
      <c r="J255" s="64" t="str">
        <f t="shared" si="95"/>
        <v>https://www.ug.dk/search/Børns leg og den legende tilgang</v>
      </c>
    </row>
    <row r="256" spans="1:10" ht="18.75" customHeight="1" x14ac:dyDescent="0.25">
      <c r="A256" s="3" t="s">
        <v>213</v>
      </c>
      <c r="B256" s="60" t="s">
        <v>345</v>
      </c>
      <c r="C256" s="2" t="s">
        <v>27</v>
      </c>
      <c r="D256" s="15">
        <v>49326</v>
      </c>
      <c r="E256" s="20">
        <v>10</v>
      </c>
      <c r="F256" s="15"/>
      <c r="G256" s="65" t="s">
        <v>398</v>
      </c>
      <c r="H256" t="str">
        <f t="shared" si="96"/>
        <v>Børns motorik, sansning og bevægelse 1</v>
      </c>
      <c r="I256" t="str">
        <f t="shared" si="97"/>
        <v>https://www.ug.dk/search/Børns motorik, sansning og bevægelse 1</v>
      </c>
      <c r="J256" s="64" t="str">
        <f t="shared" si="95"/>
        <v>https://www.ug.dk/search/Børns motorik, sansning og bevægelse 1</v>
      </c>
    </row>
    <row r="257" spans="1:10" ht="18.75" customHeight="1" x14ac:dyDescent="0.25">
      <c r="A257" s="3" t="s">
        <v>213</v>
      </c>
      <c r="B257" s="60" t="s">
        <v>346</v>
      </c>
      <c r="C257" s="2" t="s">
        <v>27</v>
      </c>
      <c r="D257" s="2">
        <v>49347</v>
      </c>
      <c r="E257" s="20">
        <v>20</v>
      </c>
      <c r="F257" s="2"/>
      <c r="G257" s="65" t="s">
        <v>398</v>
      </c>
      <c r="H257" t="str">
        <f t="shared" si="96"/>
        <v>Den styrkede pædagogiske læreplan</v>
      </c>
      <c r="I257" t="str">
        <f t="shared" si="97"/>
        <v>https://www.ug.dk/search/Den styrkede pædagogiske læreplan</v>
      </c>
      <c r="J257" s="64" t="str">
        <f t="shared" si="95"/>
        <v>https://www.ug.dk/search/Den styrkede pædagogiske læreplan</v>
      </c>
    </row>
    <row r="258" spans="1:10" ht="18.75" customHeight="1" x14ac:dyDescent="0.25">
      <c r="A258" s="3" t="s">
        <v>213</v>
      </c>
      <c r="B258" s="60" t="s">
        <v>215</v>
      </c>
      <c r="C258" s="2" t="s">
        <v>27</v>
      </c>
      <c r="D258" s="54">
        <v>49367</v>
      </c>
      <c r="E258" s="20">
        <v>2</v>
      </c>
      <c r="F258" s="15"/>
      <c r="G258" s="65" t="s">
        <v>398</v>
      </c>
      <c r="H258" t="str">
        <f t="shared" si="96"/>
        <v>Fagunderstøttende dansk som andetsprog F/I</v>
      </c>
      <c r="I258" t="str">
        <f t="shared" si="97"/>
        <v>https://www.ug.dk/search/Fagunderstøttende dansk som andetsprog F/I</v>
      </c>
      <c r="J258" s="64" t="str">
        <f t="shared" si="95"/>
        <v>https://www.ug.dk/search/Fagunderstøttende dansk som andetsprog F/I</v>
      </c>
    </row>
    <row r="259" spans="1:10" ht="18.75" customHeight="1" x14ac:dyDescent="0.25">
      <c r="A259" s="3" t="s">
        <v>213</v>
      </c>
      <c r="B259" s="60" t="s">
        <v>347</v>
      </c>
      <c r="C259" s="2" t="s">
        <v>27</v>
      </c>
      <c r="D259" s="55">
        <v>49285</v>
      </c>
      <c r="E259" s="20">
        <v>1</v>
      </c>
      <c r="F259" s="15"/>
      <c r="G259" s="65" t="s">
        <v>398</v>
      </c>
      <c r="H259" t="str">
        <f t="shared" si="96"/>
        <v xml:space="preserve">Fritidspædagogen som brobygger og trivselsaktør (6-18 år) (10 </v>
      </c>
      <c r="I259" t="str">
        <f t="shared" si="97"/>
        <v xml:space="preserve">https://www.ug.dk/search/Fritidspædagogen som brobygger og trivselsaktør (6-18 år) (10 </v>
      </c>
      <c r="J259" s="64" t="str">
        <f t="shared" si="95"/>
        <v xml:space="preserve">https://www.ug.dk/search/Fritidspædagogen som brobygger og trivselsaktør (6-18 år) (10 </v>
      </c>
    </row>
    <row r="260" spans="1:10" ht="18.75" customHeight="1" x14ac:dyDescent="0.25">
      <c r="A260" s="3" t="s">
        <v>213</v>
      </c>
      <c r="B260" s="60" t="s">
        <v>299</v>
      </c>
      <c r="C260" s="2" t="s">
        <v>27</v>
      </c>
      <c r="D260" s="2">
        <v>45571</v>
      </c>
      <c r="E260" s="20">
        <v>10</v>
      </c>
      <c r="F260" s="2"/>
      <c r="G260" s="65" t="s">
        <v>398</v>
      </c>
      <c r="H260" t="str">
        <f t="shared" si="96"/>
        <v>Implementering af handleplaner ifølge serviceloven</v>
      </c>
      <c r="I260" t="str">
        <f t="shared" si="97"/>
        <v>https://www.ug.dk/search/Implementering af handleplaner ifølge serviceloven</v>
      </c>
      <c r="J260" s="64" t="str">
        <f t="shared" si="95"/>
        <v>https://www.ug.dk/search/Implementering af handleplaner ifølge serviceloven</v>
      </c>
    </row>
    <row r="261" spans="1:10" ht="18.75" customHeight="1" x14ac:dyDescent="0.25">
      <c r="A261" s="3" t="s">
        <v>213</v>
      </c>
      <c r="B261" s="2" t="s">
        <v>219</v>
      </c>
      <c r="C261" s="2" t="s">
        <v>27</v>
      </c>
      <c r="D261" s="54">
        <v>49349</v>
      </c>
      <c r="E261" s="20">
        <v>1</v>
      </c>
      <c r="F261" s="15"/>
      <c r="G261" s="65" t="s">
        <v>398</v>
      </c>
      <c r="H261" t="str">
        <f t="shared" si="96"/>
        <v>Inkluderende aktiviteter og fællesskaber i klubber</v>
      </c>
      <c r="I261" t="str">
        <f t="shared" si="97"/>
        <v>https://www.ug.dk/search/Inkluderende aktiviteter og fællesskaber i klubber</v>
      </c>
      <c r="J261" s="64" t="str">
        <f t="shared" si="95"/>
        <v>https://www.ug.dk/search/Inkluderende aktiviteter og fællesskaber i klubber</v>
      </c>
    </row>
    <row r="262" spans="1:10" ht="18.75" customHeight="1" x14ac:dyDescent="0.25">
      <c r="A262" s="3" t="s">
        <v>213</v>
      </c>
      <c r="B262" s="60" t="s">
        <v>348</v>
      </c>
      <c r="C262" s="2" t="s">
        <v>27</v>
      </c>
      <c r="D262" s="55">
        <v>49789</v>
      </c>
      <c r="E262" s="20">
        <v>1</v>
      </c>
      <c r="F262" s="15"/>
      <c r="G262" s="65" t="s">
        <v>398</v>
      </c>
      <c r="H262" t="str">
        <f t="shared" si="96"/>
        <v>Magt og omsorg</v>
      </c>
      <c r="I262" t="str">
        <f t="shared" si="97"/>
        <v>https://www.ug.dk/search/Magt og omsorg</v>
      </c>
      <c r="J262" s="64" t="str">
        <f t="shared" si="95"/>
        <v>https://www.ug.dk/search/Magt og omsorg</v>
      </c>
    </row>
    <row r="263" spans="1:10" ht="18.75" customHeight="1" x14ac:dyDescent="0.25">
      <c r="A263" s="3" t="s">
        <v>213</v>
      </c>
      <c r="B263" s="2" t="s">
        <v>218</v>
      </c>
      <c r="C263" s="2" t="s">
        <v>27</v>
      </c>
      <c r="D263" s="55">
        <v>49353</v>
      </c>
      <c r="E263" s="20">
        <v>2</v>
      </c>
      <c r="F263" s="15"/>
      <c r="G263" s="65" t="s">
        <v>398</v>
      </c>
      <c r="H263" t="str">
        <f t="shared" si="96"/>
        <v>Mennesker i udsatte positioner</v>
      </c>
      <c r="I263" t="str">
        <f t="shared" si="97"/>
        <v>https://www.ug.dk/search/Mennesker i udsatte positioner</v>
      </c>
      <c r="J263" s="64" t="str">
        <f t="shared" si="95"/>
        <v>https://www.ug.dk/search/Mennesker i udsatte positioner</v>
      </c>
    </row>
    <row r="264" spans="1:10" ht="18.75" customHeight="1" x14ac:dyDescent="0.25">
      <c r="A264" s="3" t="s">
        <v>213</v>
      </c>
      <c r="B264" s="2" t="s">
        <v>226</v>
      </c>
      <c r="C264" s="2" t="s">
        <v>27</v>
      </c>
      <c r="D264" s="55">
        <v>22036</v>
      </c>
      <c r="E264" s="20">
        <v>1</v>
      </c>
      <c r="F264" s="15"/>
      <c r="G264" s="65" t="s">
        <v>398</v>
      </c>
      <c r="H264" t="str">
        <f t="shared" si="96"/>
        <v>Mentalisering i pædagogisk arbejde i dagtilbud</v>
      </c>
      <c r="I264" t="str">
        <f t="shared" si="97"/>
        <v>https://www.ug.dk/search/Mentalisering i pædagogisk arbejde i dagtilbud</v>
      </c>
      <c r="J264" s="64" t="str">
        <f t="shared" si="95"/>
        <v>https://www.ug.dk/search/Mentalisering i pædagogisk arbejde i dagtilbud</v>
      </c>
    </row>
    <row r="265" spans="1:10" ht="18.75" customHeight="1" x14ac:dyDescent="0.25">
      <c r="A265" s="3" t="s">
        <v>213</v>
      </c>
      <c r="B265" s="2" t="s">
        <v>222</v>
      </c>
      <c r="C265" s="2" t="s">
        <v>27</v>
      </c>
      <c r="D265" s="17">
        <v>22580</v>
      </c>
      <c r="E265" s="20">
        <v>5</v>
      </c>
      <c r="F265" s="15"/>
      <c r="G265" s="65" t="s">
        <v>398</v>
      </c>
      <c r="H265" t="str">
        <f t="shared" si="96"/>
        <v>Neuropædagogik som redskab i pædagogisk arbejde</v>
      </c>
      <c r="I265" t="str">
        <f t="shared" si="97"/>
        <v>https://www.ug.dk/search/Neuropædagogik som redskab i pædagogisk arbejde</v>
      </c>
      <c r="J265" s="64" t="str">
        <f t="shared" si="95"/>
        <v>https://www.ug.dk/search/Neuropædagogik som redskab i pædagogisk arbejde</v>
      </c>
    </row>
    <row r="266" spans="1:10" ht="18.75" customHeight="1" x14ac:dyDescent="0.25">
      <c r="A266" s="3" t="s">
        <v>213</v>
      </c>
      <c r="B266" s="2" t="s">
        <v>349</v>
      </c>
      <c r="C266" s="2" t="s">
        <v>27</v>
      </c>
      <c r="D266" s="54">
        <v>49350</v>
      </c>
      <c r="E266" s="20">
        <v>3</v>
      </c>
      <c r="F266" s="15"/>
      <c r="G266" s="65" t="s">
        <v>398</v>
      </c>
      <c r="H266" t="str">
        <f t="shared" si="96"/>
        <v>Når børn og unge med diagnoser udfordrer din pædagogiske praksis</v>
      </c>
      <c r="I266" t="str">
        <f t="shared" si="97"/>
        <v>https://www.ug.dk/search/Når børn og unge med diagnoser udfordrer din pædagogiske praksis</v>
      </c>
      <c r="J266" s="64" t="str">
        <f t="shared" si="95"/>
        <v>https://www.ug.dk/search/Når børn og unge med diagnoser udfordrer din pædagogiske praksis</v>
      </c>
    </row>
    <row r="267" spans="1:10" ht="18.75" customHeight="1" x14ac:dyDescent="0.25">
      <c r="A267" s="3" t="s">
        <v>213</v>
      </c>
      <c r="B267" s="2" t="s">
        <v>220</v>
      </c>
      <c r="C267" s="2" t="s">
        <v>27</v>
      </c>
      <c r="D267" s="55">
        <v>47493</v>
      </c>
      <c r="E267" s="20">
        <v>1</v>
      </c>
      <c r="F267" s="15"/>
      <c r="G267" s="65" t="s">
        <v>398</v>
      </c>
      <c r="H267" t="str">
        <f t="shared" si="96"/>
        <v xml:space="preserve">Perspektiver og tilgange i arbejdet med unge i sårbare positioner </v>
      </c>
      <c r="I267" t="str">
        <f t="shared" si="97"/>
        <v xml:space="preserve">https://www.ug.dk/search/Perspektiver og tilgange i arbejdet med unge i sårbare positioner </v>
      </c>
      <c r="J267" s="64" t="str">
        <f t="shared" si="95"/>
        <v xml:space="preserve">https://www.ug.dk/search/Perspektiver og tilgange i arbejdet med unge i sårbare positioner </v>
      </c>
    </row>
    <row r="268" spans="1:10" ht="18.75" customHeight="1" x14ac:dyDescent="0.25">
      <c r="A268" s="3" t="s">
        <v>213</v>
      </c>
      <c r="B268" s="2" t="s">
        <v>216</v>
      </c>
      <c r="C268" s="2" t="s">
        <v>27</v>
      </c>
      <c r="D268" s="55">
        <v>49360</v>
      </c>
      <c r="E268" s="20">
        <v>4</v>
      </c>
      <c r="F268" s="15"/>
      <c r="G268" s="65" t="s">
        <v>398</v>
      </c>
      <c r="H268" t="str">
        <f t="shared" si="96"/>
        <v>Psykosocial rehabilitering</v>
      </c>
      <c r="I268" t="str">
        <f t="shared" si="97"/>
        <v>https://www.ug.dk/search/Psykosocial rehabilitering</v>
      </c>
      <c r="J268" s="64" t="str">
        <f t="shared" si="95"/>
        <v>https://www.ug.dk/search/Psykosocial rehabilitering</v>
      </c>
    </row>
    <row r="269" spans="1:10" ht="18.75" customHeight="1" x14ac:dyDescent="0.25">
      <c r="A269" s="3" t="s">
        <v>213</v>
      </c>
      <c r="B269" s="2" t="s">
        <v>350</v>
      </c>
      <c r="C269" s="2" t="s">
        <v>27</v>
      </c>
      <c r="D269" s="55">
        <v>49389</v>
      </c>
      <c r="E269" s="20">
        <v>2</v>
      </c>
      <c r="F269" s="15"/>
      <c r="G269" s="65" t="s">
        <v>398</v>
      </c>
      <c r="H269" t="str">
        <f t="shared" si="96"/>
        <v>Pædagogmedhjælper i dagtilbud</v>
      </c>
      <c r="I269" t="str">
        <f t="shared" si="97"/>
        <v>https://www.ug.dk/search/Pædagogmedhjælper i dagtilbud</v>
      </c>
      <c r="J269" s="64" t="str">
        <f t="shared" si="95"/>
        <v>https://www.ug.dk/search/Pædagogmedhjælper i dagtilbud</v>
      </c>
    </row>
    <row r="270" spans="1:10" ht="18.75" customHeight="1" x14ac:dyDescent="0.25">
      <c r="A270" s="3" t="s">
        <v>213</v>
      </c>
      <c r="B270" s="2" t="s">
        <v>217</v>
      </c>
      <c r="C270" s="2" t="s">
        <v>27</v>
      </c>
      <c r="D270" s="55">
        <v>49355</v>
      </c>
      <c r="E270" s="20">
        <v>2</v>
      </c>
      <c r="F270" s="15"/>
      <c r="G270" s="65" t="s">
        <v>398</v>
      </c>
      <c r="H270" t="str">
        <f t="shared" si="96"/>
        <v>Samspil og relationer i pædagogisk arbejde</v>
      </c>
      <c r="I270" t="str">
        <f t="shared" si="97"/>
        <v>https://www.ug.dk/search/Samspil og relationer i pædagogisk arbejde</v>
      </c>
      <c r="J270" s="64" t="str">
        <f t="shared" si="95"/>
        <v>https://www.ug.dk/search/Samspil og relationer i pædagogisk arbejde</v>
      </c>
    </row>
    <row r="271" spans="1:10" ht="18.75" customHeight="1" x14ac:dyDescent="0.25">
      <c r="A271" s="3" t="s">
        <v>213</v>
      </c>
      <c r="B271" s="2" t="s">
        <v>223</v>
      </c>
      <c r="C271" s="2" t="s">
        <v>27</v>
      </c>
      <c r="D271" s="17">
        <v>22579</v>
      </c>
      <c r="E271" s="20">
        <v>5</v>
      </c>
      <c r="F271" s="15"/>
      <c r="G271" s="65" t="s">
        <v>398</v>
      </c>
      <c r="H271" t="str">
        <f t="shared" si="96"/>
        <v>Specialpædagogik i almenundervisningen</v>
      </c>
      <c r="I271" t="str">
        <f t="shared" si="97"/>
        <v>https://www.ug.dk/search/Specialpædagogik i almenundervisningen</v>
      </c>
      <c r="J271" s="64" t="str">
        <f t="shared" si="95"/>
        <v>https://www.ug.dk/search/Specialpædagogik i almenundervisningen</v>
      </c>
    </row>
    <row r="272" spans="1:10" ht="18.75" customHeight="1" x14ac:dyDescent="0.25">
      <c r="A272" s="3" t="s">
        <v>213</v>
      </c>
      <c r="B272" s="2" t="s">
        <v>224</v>
      </c>
      <c r="C272" s="2" t="s">
        <v>27</v>
      </c>
      <c r="D272" s="17">
        <v>22578</v>
      </c>
      <c r="E272" s="20">
        <v>7.5</v>
      </c>
      <c r="F272" s="15"/>
      <c r="G272" s="65" t="s">
        <v>398</v>
      </c>
      <c r="H272" t="str">
        <f t="shared" si="96"/>
        <v>Sprogpædagogik og sprogindsatser</v>
      </c>
      <c r="I272" t="str">
        <f t="shared" si="97"/>
        <v>https://www.ug.dk/search/Sprogpædagogik og sprogindsatser</v>
      </c>
      <c r="J272" s="64" t="str">
        <f t="shared" si="95"/>
        <v>https://www.ug.dk/search/Sprogpædagogik og sprogindsatser</v>
      </c>
    </row>
    <row r="273" spans="1:10" ht="18.75" customHeight="1" x14ac:dyDescent="0.25">
      <c r="A273" s="3" t="s">
        <v>213</v>
      </c>
      <c r="B273" s="2" t="s">
        <v>214</v>
      </c>
      <c r="C273" s="2" t="s">
        <v>27</v>
      </c>
      <c r="D273" s="55">
        <v>49390</v>
      </c>
      <c r="E273" s="20">
        <v>3</v>
      </c>
      <c r="F273" s="15"/>
      <c r="G273" s="65" t="s">
        <v>398</v>
      </c>
      <c r="H273" t="str">
        <f t="shared" si="96"/>
        <v>Voldsforebyggelse, konfliktløsning og udvikling</v>
      </c>
      <c r="I273" t="str">
        <f t="shared" si="97"/>
        <v>https://www.ug.dk/search/Voldsforebyggelse, konfliktløsning og udvikling</v>
      </c>
      <c r="J273" s="64" t="str">
        <f t="shared" si="95"/>
        <v>https://www.ug.dk/search/Voldsforebyggelse, konfliktløsning og udvikling</v>
      </c>
    </row>
    <row r="274" spans="1:10" ht="18.75" customHeight="1" x14ac:dyDescent="0.25">
      <c r="A274" s="3" t="s">
        <v>213</v>
      </c>
      <c r="B274" s="2" t="s">
        <v>351</v>
      </c>
      <c r="C274" s="2" t="s">
        <v>27</v>
      </c>
      <c r="D274" s="17">
        <v>22577</v>
      </c>
      <c r="E274" s="20">
        <v>9</v>
      </c>
      <c r="F274" s="15"/>
      <c r="G274" s="65" t="s">
        <v>398</v>
      </c>
      <c r="H274" t="str">
        <f t="shared" si="96"/>
        <v xml:space="preserve">Daglig erhvervsrengøring </v>
      </c>
      <c r="I274" t="str">
        <f t="shared" si="97"/>
        <v xml:space="preserve">https://www.ug.dk/search/Daglig erhvervsrengøring </v>
      </c>
      <c r="J274" s="64" t="str">
        <f t="shared" si="95"/>
        <v xml:space="preserve">https://www.ug.dk/search/Daglig erhvervsrengøring </v>
      </c>
    </row>
    <row r="275" spans="1:10" ht="18.75" customHeight="1" x14ac:dyDescent="0.25">
      <c r="A275" s="3" t="s">
        <v>213</v>
      </c>
      <c r="B275" s="2" t="s">
        <v>352</v>
      </c>
      <c r="C275" s="2" t="s">
        <v>27</v>
      </c>
      <c r="D275" s="54">
        <v>49352</v>
      </c>
      <c r="E275" s="20">
        <v>4</v>
      </c>
      <c r="F275" s="15"/>
      <c r="G275" s="65" t="s">
        <v>398</v>
      </c>
      <c r="H275" t="str">
        <f t="shared" si="96"/>
        <v>Daglig erhvervsrengøring for F/I</v>
      </c>
      <c r="I275" t="str">
        <f t="shared" si="97"/>
        <v>https://www.ug.dk/search/Daglig erhvervsrengøring for F/I</v>
      </c>
      <c r="J275" s="64" t="str">
        <f t="shared" si="95"/>
        <v>https://www.ug.dk/search/Daglig erhvervsrengøring for F/I</v>
      </c>
    </row>
    <row r="276" spans="1:10" ht="18.75" customHeight="1" x14ac:dyDescent="0.25">
      <c r="A276" s="3" t="s">
        <v>213</v>
      </c>
      <c r="B276" s="2" t="s">
        <v>225</v>
      </c>
      <c r="C276" s="2" t="s">
        <v>27</v>
      </c>
      <c r="D276" s="2">
        <v>22494</v>
      </c>
      <c r="E276" s="20">
        <v>6</v>
      </c>
      <c r="F276" s="2"/>
      <c r="G276" s="65" t="s">
        <v>398</v>
      </c>
      <c r="H276" t="str">
        <f t="shared" si="96"/>
        <v>Ergonomi ved rengøringsarbejdet</v>
      </c>
      <c r="I276" t="str">
        <f t="shared" si="97"/>
        <v>https://www.ug.dk/search/Ergonomi ved rengøringsarbejdet</v>
      </c>
      <c r="J276" s="64" t="str">
        <f t="shared" si="95"/>
        <v>https://www.ug.dk/search/Ergonomi ved rengøringsarbejdet</v>
      </c>
    </row>
    <row r="277" spans="1:10" ht="18.75" customHeight="1" x14ac:dyDescent="0.25">
      <c r="A277" s="3" t="s">
        <v>213</v>
      </c>
      <c r="B277" s="2" t="s">
        <v>353</v>
      </c>
      <c r="C277" s="2" t="s">
        <v>27</v>
      </c>
      <c r="D277" s="54">
        <v>49368</v>
      </c>
      <c r="E277" s="20">
        <v>2</v>
      </c>
      <c r="F277" s="15"/>
      <c r="G277" s="65" t="s">
        <v>398</v>
      </c>
      <c r="H277" t="str">
        <f t="shared" si="96"/>
        <v xml:space="preserve">Ergonomi ved vinduespudsning </v>
      </c>
      <c r="I277" t="str">
        <f t="shared" si="97"/>
        <v xml:space="preserve">https://www.ug.dk/search/Ergonomi ved vinduespudsning </v>
      </c>
      <c r="J277" s="64" t="str">
        <f t="shared" si="95"/>
        <v xml:space="preserve">https://www.ug.dk/search/Ergonomi ved vinduespudsning </v>
      </c>
    </row>
    <row r="278" spans="1:10" ht="18.75" customHeight="1" x14ac:dyDescent="0.25">
      <c r="A278" s="3" t="s">
        <v>213</v>
      </c>
      <c r="B278" s="2" t="s">
        <v>221</v>
      </c>
      <c r="C278" s="2" t="s">
        <v>27</v>
      </c>
      <c r="D278" s="17">
        <v>22581</v>
      </c>
      <c r="E278" s="20">
        <v>9.5</v>
      </c>
      <c r="F278" s="15"/>
      <c r="G278" s="65" t="s">
        <v>398</v>
      </c>
      <c r="H278" t="str">
        <f t="shared" si="96"/>
        <v>Fagunderstøttende dansk som andetsprog F/I</v>
      </c>
      <c r="I278" t="str">
        <f t="shared" si="97"/>
        <v>https://www.ug.dk/search/Fagunderstøttende dansk som andetsprog F/I</v>
      </c>
      <c r="J278" s="64" t="str">
        <f t="shared" si="95"/>
        <v>https://www.ug.dk/search/Fagunderstøttende dansk som andetsprog F/I</v>
      </c>
    </row>
    <row r="279" spans="1:10" ht="18.75" customHeight="1" x14ac:dyDescent="0.25">
      <c r="A279" s="3" t="s">
        <v>213</v>
      </c>
      <c r="B279" s="2" t="s">
        <v>354</v>
      </c>
      <c r="C279" s="2" t="s">
        <v>27</v>
      </c>
      <c r="D279" s="55">
        <v>22037</v>
      </c>
      <c r="E279" s="20">
        <v>1</v>
      </c>
      <c r="F279" s="15"/>
      <c r="G279" s="65" t="s">
        <v>398</v>
      </c>
      <c r="H279" t="str">
        <f t="shared" si="96"/>
        <v xml:space="preserve">Grundlæggende rengøringshygiejne </v>
      </c>
      <c r="I279" t="str">
        <f t="shared" si="97"/>
        <v xml:space="preserve">https://www.ug.dk/search/Grundlæggende rengøringshygiejne </v>
      </c>
      <c r="J279" s="64" t="str">
        <f t="shared" si="95"/>
        <v xml:space="preserve">https://www.ug.dk/search/Grundlæggende rengøringshygiejne </v>
      </c>
    </row>
    <row r="280" spans="1:10" ht="18.75" customHeight="1" x14ac:dyDescent="0.25">
      <c r="A280" s="3" t="s">
        <v>213</v>
      </c>
      <c r="B280" s="2" t="s">
        <v>227</v>
      </c>
      <c r="C280" s="2" t="s">
        <v>27</v>
      </c>
      <c r="D280" s="55">
        <v>21979</v>
      </c>
      <c r="E280" s="20">
        <v>2</v>
      </c>
      <c r="F280" s="15"/>
      <c r="G280" s="65" t="s">
        <v>398</v>
      </c>
      <c r="H280" t="str">
        <f t="shared" si="96"/>
        <v>Grundlæggende Rengøringshygiejne, del 2</v>
      </c>
      <c r="I280" t="str">
        <f t="shared" si="97"/>
        <v>https://www.ug.dk/search/Grundlæggende Rengøringshygiejne, del 2</v>
      </c>
      <c r="J280" s="64" t="str">
        <f t="shared" si="95"/>
        <v>https://www.ug.dk/search/Grundlæggende Rengøringshygiejne, del 2</v>
      </c>
    </row>
    <row r="281" spans="1:10" ht="18.75" customHeight="1" x14ac:dyDescent="0.25">
      <c r="A281" s="6" t="s">
        <v>228</v>
      </c>
      <c r="B281" s="9" t="s">
        <v>299</v>
      </c>
      <c r="C281" s="9" t="s">
        <v>27</v>
      </c>
      <c r="D281" s="31">
        <v>45571</v>
      </c>
      <c r="E281" s="32">
        <v>10</v>
      </c>
      <c r="F281" s="9"/>
      <c r="G281" s="65" t="s">
        <v>398</v>
      </c>
      <c r="H281" t="str">
        <f t="shared" si="96"/>
        <v>Hygiejne på skoler og institutioner</v>
      </c>
      <c r="I281" t="str">
        <f t="shared" si="97"/>
        <v>https://www.ug.dk/search/Hygiejne på skoler og institutioner</v>
      </c>
      <c r="J281" s="64" t="str">
        <f t="shared" si="95"/>
        <v>https://www.ug.dk/search/Hygiejne på skoler og institutioner</v>
      </c>
    </row>
    <row r="282" spans="1:10" ht="18.75" customHeight="1" x14ac:dyDescent="0.25">
      <c r="A282" s="6" t="s">
        <v>228</v>
      </c>
      <c r="B282" s="9" t="s">
        <v>355</v>
      </c>
      <c r="C282" s="9" t="s">
        <v>27</v>
      </c>
      <c r="D282" s="32">
        <v>48462</v>
      </c>
      <c r="E282" s="32">
        <v>25</v>
      </c>
      <c r="F282" s="9"/>
      <c r="G282" s="65" t="s">
        <v>398</v>
      </c>
      <c r="H282" t="str">
        <f t="shared" si="96"/>
        <v>Kundeservice ved vinduespudsning</v>
      </c>
      <c r="I282" t="str">
        <f t="shared" si="97"/>
        <v>https://www.ug.dk/search/Kundeservice ved vinduespudsning</v>
      </c>
      <c r="J282" s="64" t="str">
        <f t="shared" si="95"/>
        <v>https://www.ug.dk/search/Kundeservice ved vinduespudsning</v>
      </c>
    </row>
    <row r="283" spans="1:10" ht="18.75" customHeight="1" x14ac:dyDescent="0.25">
      <c r="A283" s="6" t="s">
        <v>228</v>
      </c>
      <c r="B283" s="9" t="s">
        <v>356</v>
      </c>
      <c r="C283" s="9" t="s">
        <v>27</v>
      </c>
      <c r="D283" s="32">
        <v>43180</v>
      </c>
      <c r="E283" s="32">
        <v>5</v>
      </c>
      <c r="F283" s="9"/>
      <c r="G283" s="65" t="s">
        <v>398</v>
      </c>
      <c r="H283" t="str">
        <f t="shared" si="96"/>
        <v>Kvalitetssikring i rengøringsarbejdet</v>
      </c>
      <c r="I283" t="str">
        <f t="shared" si="97"/>
        <v>https://www.ug.dk/search/Kvalitetssikring i rengøringsarbejdet</v>
      </c>
      <c r="J283" s="64" t="str">
        <f t="shared" si="95"/>
        <v>https://www.ug.dk/search/Kvalitetssikring i rengøringsarbejdet</v>
      </c>
    </row>
    <row r="284" spans="1:10" ht="18.75" customHeight="1" x14ac:dyDescent="0.25">
      <c r="A284" s="6" t="s">
        <v>228</v>
      </c>
      <c r="B284" s="9" t="s">
        <v>230</v>
      </c>
      <c r="C284" s="9" t="s">
        <v>27</v>
      </c>
      <c r="D284" s="32">
        <v>47609</v>
      </c>
      <c r="E284" s="32">
        <v>2</v>
      </c>
      <c r="F284" s="9"/>
      <c r="G284" s="65" t="s">
        <v>398</v>
      </c>
      <c r="H284" t="str">
        <f t="shared" si="96"/>
        <v xml:space="preserve">Materialekendskab og rengøringskemi </v>
      </c>
      <c r="I284" t="str">
        <f t="shared" si="97"/>
        <v xml:space="preserve">https://www.ug.dk/search/Materialekendskab og rengøringskemi </v>
      </c>
      <c r="J284" s="64" t="str">
        <f t="shared" si="95"/>
        <v xml:space="preserve">https://www.ug.dk/search/Materialekendskab og rengøringskemi </v>
      </c>
    </row>
    <row r="285" spans="1:10" ht="18.75" customHeight="1" x14ac:dyDescent="0.25">
      <c r="A285" s="6" t="s">
        <v>228</v>
      </c>
      <c r="B285" s="8" t="s">
        <v>229</v>
      </c>
      <c r="C285" s="9" t="s">
        <v>27</v>
      </c>
      <c r="D285" s="35">
        <v>48549</v>
      </c>
      <c r="E285" s="32">
        <v>2</v>
      </c>
      <c r="F285" s="8"/>
      <c r="G285" s="65" t="s">
        <v>398</v>
      </c>
      <c r="H285" t="str">
        <f t="shared" si="96"/>
        <v>Mikrofiberrengøring</v>
      </c>
      <c r="I285" t="str">
        <f t="shared" si="97"/>
        <v>https://www.ug.dk/search/Mikrofiberrengøring</v>
      </c>
      <c r="J285" s="64" t="str">
        <f t="shared" si="95"/>
        <v>https://www.ug.dk/search/Mikrofiberrengøring</v>
      </c>
    </row>
    <row r="286" spans="1:10" ht="18.75" customHeight="1" x14ac:dyDescent="0.25">
      <c r="A286" s="6" t="s">
        <v>228</v>
      </c>
      <c r="B286" s="13" t="s">
        <v>357</v>
      </c>
      <c r="C286" s="9" t="s">
        <v>27</v>
      </c>
      <c r="D286" s="7">
        <v>45389</v>
      </c>
      <c r="E286" s="36">
        <v>1</v>
      </c>
      <c r="F286" s="9"/>
      <c r="G286" s="65" t="s">
        <v>398</v>
      </c>
      <c r="H286" t="str">
        <f t="shared" si="96"/>
        <v>Måling og vurdering af rengøringskvalitet</v>
      </c>
      <c r="I286" t="str">
        <f t="shared" si="97"/>
        <v>https://www.ug.dk/search/Måling og vurdering af rengøringskvalitet</v>
      </c>
      <c r="J286" s="64" t="str">
        <f t="shared" si="95"/>
        <v>https://www.ug.dk/search/Måling og vurdering af rengøringskvalitet</v>
      </c>
    </row>
    <row r="287" spans="1:10" ht="18.75" customHeight="1" x14ac:dyDescent="0.25">
      <c r="A287" s="6" t="s">
        <v>228</v>
      </c>
      <c r="B287" s="13" t="s">
        <v>358</v>
      </c>
      <c r="C287" s="9" t="s">
        <v>27</v>
      </c>
      <c r="D287" s="7">
        <v>47296</v>
      </c>
      <c r="E287" s="36">
        <v>1</v>
      </c>
      <c r="F287" s="8"/>
      <c r="G287" s="65" t="s">
        <v>398</v>
      </c>
      <c r="H287" t="str">
        <f t="shared" si="96"/>
        <v xml:space="preserve">Optimering af rengøringsmetoder og arbejdsgange </v>
      </c>
      <c r="I287" t="str">
        <f t="shared" si="97"/>
        <v xml:space="preserve">https://www.ug.dk/search/Optimering af rengøringsmetoder og arbejdsgange </v>
      </c>
      <c r="J287" s="64" t="str">
        <f t="shared" si="95"/>
        <v xml:space="preserve">https://www.ug.dk/search/Optimering af rengøringsmetoder og arbejdsgange </v>
      </c>
    </row>
    <row r="288" spans="1:10" ht="18.75" customHeight="1" x14ac:dyDescent="0.25">
      <c r="A288" s="6" t="s">
        <v>228</v>
      </c>
      <c r="B288" s="9" t="s">
        <v>233</v>
      </c>
      <c r="C288" s="9" t="s">
        <v>27</v>
      </c>
      <c r="D288" s="32">
        <v>45350</v>
      </c>
      <c r="E288" s="32">
        <v>2</v>
      </c>
      <c r="F288" s="9"/>
      <c r="G288" s="65" t="s">
        <v>398</v>
      </c>
      <c r="H288" t="str">
        <f t="shared" si="96"/>
        <v>Personlig planlægning af rengøringsarbejdet</v>
      </c>
      <c r="I288" t="str">
        <f t="shared" si="97"/>
        <v>https://www.ug.dk/search/Personlig planlægning af rengøringsarbejdet</v>
      </c>
      <c r="J288" s="64" t="str">
        <f t="shared" si="95"/>
        <v>https://www.ug.dk/search/Personlig planlægning af rengøringsarbejdet</v>
      </c>
    </row>
    <row r="289" spans="1:10" ht="18.75" customHeight="1" x14ac:dyDescent="0.25">
      <c r="A289" s="6" t="s">
        <v>228</v>
      </c>
      <c r="B289" s="8" t="s">
        <v>232</v>
      </c>
      <c r="C289" s="9" t="s">
        <v>27</v>
      </c>
      <c r="D289" s="35">
        <v>46128</v>
      </c>
      <c r="E289" s="32">
        <v>2</v>
      </c>
      <c r="F289" s="8"/>
      <c r="G289" s="65" t="s">
        <v>398</v>
      </c>
      <c r="H289" t="str">
        <f t="shared" si="96"/>
        <v>Planlægning og affaldshåndtering i rengøringen</v>
      </c>
      <c r="I289" t="str">
        <f t="shared" si="97"/>
        <v>https://www.ug.dk/search/Planlægning og affaldshåndtering i rengøringen</v>
      </c>
      <c r="J289" s="64" t="str">
        <f t="shared" si="95"/>
        <v>https://www.ug.dk/search/Planlægning og affaldshåndtering i rengøringen</v>
      </c>
    </row>
    <row r="290" spans="1:10" ht="18.75" customHeight="1" x14ac:dyDescent="0.25">
      <c r="A290" s="6" t="s">
        <v>228</v>
      </c>
      <c r="B290" s="13" t="s">
        <v>359</v>
      </c>
      <c r="C290" s="9" t="s">
        <v>27</v>
      </c>
      <c r="D290" s="7">
        <v>46496</v>
      </c>
      <c r="E290" s="32">
        <v>2</v>
      </c>
      <c r="F290" s="9"/>
      <c r="G290" s="65" t="s">
        <v>398</v>
      </c>
      <c r="H290" t="str">
        <f t="shared" si="96"/>
        <v>Praktisk erhvervsrengøring</v>
      </c>
      <c r="I290" t="str">
        <f t="shared" si="97"/>
        <v>https://www.ug.dk/search/Praktisk erhvervsrengøring</v>
      </c>
      <c r="J290" s="64" t="str">
        <f t="shared" si="95"/>
        <v>https://www.ug.dk/search/Praktisk erhvervsrengøring</v>
      </c>
    </row>
    <row r="291" spans="1:10" ht="18.75" customHeight="1" x14ac:dyDescent="0.25">
      <c r="A291" s="6" t="s">
        <v>228</v>
      </c>
      <c r="B291" s="8" t="s">
        <v>234</v>
      </c>
      <c r="C291" s="9" t="s">
        <v>27</v>
      </c>
      <c r="D291" s="35">
        <v>40003</v>
      </c>
      <c r="E291" s="32">
        <v>2</v>
      </c>
      <c r="F291" s="8"/>
      <c r="G291" s="65" t="s">
        <v>398</v>
      </c>
      <c r="H291" t="str">
        <f t="shared" si="96"/>
        <v>Rengøring i renrum - metoder og procedure</v>
      </c>
      <c r="I291" t="str">
        <f t="shared" si="97"/>
        <v>https://www.ug.dk/search/Rengøring i renrum - metoder og procedure</v>
      </c>
      <c r="J291" s="64" t="str">
        <f t="shared" si="95"/>
        <v>https://www.ug.dk/search/Rengøring i renrum - metoder og procedure</v>
      </c>
    </row>
    <row r="292" spans="1:10" ht="18.75" customHeight="1" x14ac:dyDescent="0.25">
      <c r="A292" s="6" t="s">
        <v>228</v>
      </c>
      <c r="B292" s="9" t="s">
        <v>231</v>
      </c>
      <c r="C292" s="9" t="s">
        <v>27</v>
      </c>
      <c r="D292" s="32">
        <v>47248</v>
      </c>
      <c r="E292" s="32">
        <v>2</v>
      </c>
      <c r="F292" s="9"/>
      <c r="G292" s="65" t="s">
        <v>398</v>
      </c>
      <c r="H292" t="str">
        <f t="shared" si="96"/>
        <v xml:space="preserve">Rengøringshygiejne </v>
      </c>
      <c r="I292" t="str">
        <f t="shared" si="97"/>
        <v xml:space="preserve">https://www.ug.dk/search/Rengøringshygiejne </v>
      </c>
      <c r="J292" s="64" t="str">
        <f t="shared" si="95"/>
        <v xml:space="preserve">https://www.ug.dk/search/Rengøringshygiejne </v>
      </c>
    </row>
    <row r="293" spans="1:10" ht="18.75" customHeight="1" x14ac:dyDescent="0.25">
      <c r="A293" s="3" t="s">
        <v>235</v>
      </c>
      <c r="B293" s="22" t="s">
        <v>360</v>
      </c>
      <c r="C293" s="2" t="s">
        <v>27</v>
      </c>
      <c r="D293" s="2">
        <v>40606</v>
      </c>
      <c r="E293" s="20">
        <v>3</v>
      </c>
      <c r="F293" s="2"/>
      <c r="G293" s="65" t="s">
        <v>398</v>
      </c>
      <c r="H293" t="str">
        <f t="shared" si="96"/>
        <v>Rengøringsudstyr og -metoder</v>
      </c>
      <c r="I293" t="str">
        <f t="shared" si="97"/>
        <v>https://www.ug.dk/search/Rengøringsudstyr og -metoder</v>
      </c>
      <c r="J293" s="64" t="str">
        <f t="shared" si="95"/>
        <v>https://www.ug.dk/search/Rengøringsudstyr og -metoder</v>
      </c>
    </row>
    <row r="294" spans="1:10" ht="18.75" customHeight="1" x14ac:dyDescent="0.25">
      <c r="A294" s="3" t="s">
        <v>235</v>
      </c>
      <c r="B294" s="2" t="s">
        <v>258</v>
      </c>
      <c r="C294" s="2" t="s">
        <v>292</v>
      </c>
      <c r="D294" s="2"/>
      <c r="E294" s="20">
        <v>30</v>
      </c>
      <c r="F294" s="2"/>
      <c r="G294" t="s">
        <v>407</v>
      </c>
      <c r="H294" t="str">
        <f>B294</f>
        <v>Bliv plejehjemsmedhjælper</v>
      </c>
      <c r="I294" t="str">
        <f>CONCATENATE(G294)</f>
        <v>Søg på Internettet</v>
      </c>
      <c r="J294" s="64" t="str">
        <f t="shared" ref="J294:J357" si="98">HYPERLINK(I294)</f>
        <v>Søg på Internettet</v>
      </c>
    </row>
    <row r="295" spans="1:10" ht="18.75" customHeight="1" x14ac:dyDescent="0.25">
      <c r="A295" s="3" t="s">
        <v>235</v>
      </c>
      <c r="B295" s="2" t="s">
        <v>243</v>
      </c>
      <c r="C295" s="2" t="s">
        <v>27</v>
      </c>
      <c r="D295" s="2">
        <v>46834</v>
      </c>
      <c r="E295" s="20">
        <v>5</v>
      </c>
      <c r="F295" s="2"/>
      <c r="G295" s="65" t="s">
        <v>398</v>
      </c>
      <c r="H295" t="str">
        <f t="shared" ref="H295:H358" si="99">B277</f>
        <v xml:space="preserve">Service i rengøringsarbejdet </v>
      </c>
      <c r="I295" t="str">
        <f t="shared" ref="I295:I358" si="100">CONCATENATE(G295,B277)</f>
        <v xml:space="preserve">https://www.ug.dk/search/Service i rengøringsarbejdet </v>
      </c>
      <c r="J295" s="64" t="str">
        <f t="shared" si="98"/>
        <v xml:space="preserve">https://www.ug.dk/search/Service i rengøringsarbejdet </v>
      </c>
    </row>
    <row r="296" spans="1:10" ht="18.75" customHeight="1" x14ac:dyDescent="0.25">
      <c r="A296" s="3" t="s">
        <v>235</v>
      </c>
      <c r="B296" s="2" t="s">
        <v>238</v>
      </c>
      <c r="C296" s="2" t="s">
        <v>27</v>
      </c>
      <c r="D296" s="2">
        <v>49833</v>
      </c>
      <c r="E296" s="20">
        <v>2</v>
      </c>
      <c r="F296" s="2"/>
      <c r="G296" s="65" t="s">
        <v>398</v>
      </c>
      <c r="H296" t="str">
        <f t="shared" si="99"/>
        <v>Specielle rengøringsopgaver</v>
      </c>
      <c r="I296" t="str">
        <f t="shared" si="100"/>
        <v>https://www.ug.dk/search/Specielle rengøringsopgaver</v>
      </c>
      <c r="J296" s="64" t="str">
        <f t="shared" si="98"/>
        <v>https://www.ug.dk/search/Specielle rengøringsopgaver</v>
      </c>
    </row>
    <row r="297" spans="1:10" ht="18.75" customHeight="1" x14ac:dyDescent="0.25">
      <c r="A297" s="3" t="s">
        <v>235</v>
      </c>
      <c r="B297" s="2" t="s">
        <v>247</v>
      </c>
      <c r="C297" s="2" t="s">
        <v>27</v>
      </c>
      <c r="D297" s="2">
        <v>42677</v>
      </c>
      <c r="E297" s="20">
        <v>5</v>
      </c>
      <c r="F297" s="2"/>
      <c r="G297" s="65" t="s">
        <v>398</v>
      </c>
      <c r="H297" t="str">
        <f t="shared" si="99"/>
        <v xml:space="preserve">Tilbudsgivning ved vinduespudsning </v>
      </c>
      <c r="I297" t="str">
        <f t="shared" si="100"/>
        <v xml:space="preserve">https://www.ug.dk/search/Tilbudsgivning ved vinduespudsning </v>
      </c>
      <c r="J297" s="64" t="str">
        <f t="shared" si="98"/>
        <v xml:space="preserve">https://www.ug.dk/search/Tilbudsgivning ved vinduespudsning </v>
      </c>
    </row>
    <row r="298" spans="1:10" ht="18.75" customHeight="1" x14ac:dyDescent="0.25">
      <c r="A298" s="3" t="s">
        <v>235</v>
      </c>
      <c r="B298" s="2" t="s">
        <v>251</v>
      </c>
      <c r="C298" s="2" t="s">
        <v>27</v>
      </c>
      <c r="D298" s="41">
        <v>40142</v>
      </c>
      <c r="E298" s="20">
        <v>3</v>
      </c>
      <c r="F298" s="2"/>
      <c r="G298" s="65" t="s">
        <v>398</v>
      </c>
      <c r="H298" t="str">
        <f t="shared" si="99"/>
        <v>Udstyr og metoder ved vinduespudsning</v>
      </c>
      <c r="I298" t="str">
        <f t="shared" si="100"/>
        <v>https://www.ug.dk/search/Udstyr og metoder ved vinduespudsning</v>
      </c>
      <c r="J298" s="64" t="str">
        <f t="shared" si="98"/>
        <v>https://www.ug.dk/search/Udstyr og metoder ved vinduespudsning</v>
      </c>
    </row>
    <row r="299" spans="1:10" ht="18.75" customHeight="1" x14ac:dyDescent="0.25">
      <c r="A299" s="3" t="s">
        <v>235</v>
      </c>
      <c r="B299" s="2" t="s">
        <v>299</v>
      </c>
      <c r="C299" s="2" t="s">
        <v>27</v>
      </c>
      <c r="D299" s="43">
        <v>45571</v>
      </c>
      <c r="E299" s="20">
        <v>10</v>
      </c>
      <c r="F299" s="2"/>
      <c r="G299" s="65" t="s">
        <v>398</v>
      </c>
      <c r="H299" t="str">
        <f t="shared" si="99"/>
        <v>Fagunderstøttende dansk som andetsprog F/I</v>
      </c>
      <c r="I299" t="str">
        <f t="shared" si="100"/>
        <v>https://www.ug.dk/search/Fagunderstøttende dansk som andetsprog F/I</v>
      </c>
      <c r="J299" s="64" t="str">
        <f t="shared" si="98"/>
        <v>https://www.ug.dk/search/Fagunderstøttende dansk som andetsprog F/I</v>
      </c>
    </row>
    <row r="300" spans="1:10" ht="18.75" customHeight="1" x14ac:dyDescent="0.25">
      <c r="A300" s="3" t="s">
        <v>235</v>
      </c>
      <c r="B300" s="21" t="s">
        <v>240</v>
      </c>
      <c r="C300" s="2" t="s">
        <v>27</v>
      </c>
      <c r="D300" s="2">
        <v>48096</v>
      </c>
      <c r="E300" s="20">
        <v>2</v>
      </c>
      <c r="F300" s="2"/>
      <c r="G300" s="65" t="s">
        <v>398</v>
      </c>
      <c r="H300" t="str">
        <f t="shared" si="99"/>
        <v>Grundlæggende detailhandel</v>
      </c>
      <c r="I300" t="str">
        <f t="shared" si="100"/>
        <v>https://www.ug.dk/search/Grundlæggende detailhandel</v>
      </c>
      <c r="J300" s="64" t="str">
        <f t="shared" si="98"/>
        <v>https://www.ug.dk/search/Grundlæggende detailhandel</v>
      </c>
    </row>
    <row r="301" spans="1:10" ht="18.75" customHeight="1" x14ac:dyDescent="0.25">
      <c r="A301" s="3" t="s">
        <v>235</v>
      </c>
      <c r="B301" s="2" t="s">
        <v>361</v>
      </c>
      <c r="C301" s="2" t="s">
        <v>27</v>
      </c>
      <c r="D301" s="2">
        <v>22095</v>
      </c>
      <c r="E301" s="20">
        <v>15</v>
      </c>
      <c r="F301" s="2"/>
      <c r="G301" s="65" t="s">
        <v>398</v>
      </c>
      <c r="H301" t="str">
        <f t="shared" si="99"/>
        <v>Introduktion til Detailhandel</v>
      </c>
      <c r="I301" t="str">
        <f t="shared" si="100"/>
        <v>https://www.ug.dk/search/Introduktion til Detailhandel</v>
      </c>
      <c r="J301" s="64" t="str">
        <f t="shared" si="98"/>
        <v>https://www.ug.dk/search/Introduktion til Detailhandel</v>
      </c>
    </row>
    <row r="302" spans="1:10" ht="18.75" customHeight="1" x14ac:dyDescent="0.25">
      <c r="A302" s="3" t="s">
        <v>235</v>
      </c>
      <c r="B302" s="2" t="s">
        <v>362</v>
      </c>
      <c r="C302" s="2" t="s">
        <v>27</v>
      </c>
      <c r="D302" s="2">
        <v>22097</v>
      </c>
      <c r="E302" s="20">
        <v>25</v>
      </c>
      <c r="F302" s="2"/>
      <c r="G302" s="65" t="s">
        <v>398</v>
      </c>
      <c r="H302" t="str">
        <f t="shared" si="99"/>
        <v>Iscenesættelse af salgsfremstødsvarer (spotvarer)</v>
      </c>
      <c r="I302" t="str">
        <f t="shared" si="100"/>
        <v>https://www.ug.dk/search/Iscenesættelse af salgsfremstødsvarer (spotvarer)</v>
      </c>
      <c r="J302" s="64" t="str">
        <f t="shared" si="98"/>
        <v>https://www.ug.dk/search/Iscenesættelse af salgsfremstødsvarer (spotvarer)</v>
      </c>
    </row>
    <row r="303" spans="1:10" ht="18.75" customHeight="1" x14ac:dyDescent="0.25">
      <c r="A303" s="3" t="s">
        <v>235</v>
      </c>
      <c r="B303" s="2" t="s">
        <v>237</v>
      </c>
      <c r="C303" s="2" t="s">
        <v>27</v>
      </c>
      <c r="D303" s="41">
        <v>49980</v>
      </c>
      <c r="E303" s="20">
        <v>5</v>
      </c>
      <c r="F303" s="2"/>
      <c r="G303" s="65" t="s">
        <v>398</v>
      </c>
      <c r="H303" t="str">
        <f t="shared" si="99"/>
        <v>Kasse- og kundebetjening</v>
      </c>
      <c r="I303" t="str">
        <f t="shared" si="100"/>
        <v>https://www.ug.dk/search/Kasse- og kundebetjening</v>
      </c>
      <c r="J303" s="64" t="str">
        <f t="shared" si="98"/>
        <v>https://www.ug.dk/search/Kasse- og kundebetjening</v>
      </c>
    </row>
    <row r="304" spans="1:10" ht="18.75" customHeight="1" x14ac:dyDescent="0.25">
      <c r="A304" s="3" t="s">
        <v>235</v>
      </c>
      <c r="B304" s="2" t="s">
        <v>248</v>
      </c>
      <c r="C304" s="2" t="s">
        <v>27</v>
      </c>
      <c r="D304" s="41">
        <v>41687</v>
      </c>
      <c r="E304" s="20">
        <v>3</v>
      </c>
      <c r="F304" s="2"/>
      <c r="G304" s="65" t="s">
        <v>398</v>
      </c>
      <c r="H304" t="str">
        <f t="shared" si="99"/>
        <v>Konflikthåndtering for salgsmedarbejderen</v>
      </c>
      <c r="I304" t="str">
        <f t="shared" si="100"/>
        <v>https://www.ug.dk/search/Konflikthåndtering for salgsmedarbejderen</v>
      </c>
      <c r="J304" s="64" t="str">
        <f t="shared" si="98"/>
        <v>https://www.ug.dk/search/Konflikthåndtering for salgsmedarbejderen</v>
      </c>
    </row>
    <row r="305" spans="1:10" ht="18.75" customHeight="1" x14ac:dyDescent="0.25">
      <c r="A305" s="3" t="s">
        <v>235</v>
      </c>
      <c r="B305" s="21" t="s">
        <v>252</v>
      </c>
      <c r="C305" s="2" t="s">
        <v>27</v>
      </c>
      <c r="D305" s="2">
        <v>40126</v>
      </c>
      <c r="E305" s="20">
        <v>3</v>
      </c>
      <c r="F305" s="2"/>
      <c r="G305" s="65" t="s">
        <v>398</v>
      </c>
      <c r="H305" t="str">
        <f t="shared" si="99"/>
        <v>Kundeservice i administrative funktioner</v>
      </c>
      <c r="I305" t="str">
        <f t="shared" si="100"/>
        <v>https://www.ug.dk/search/Kundeservice i administrative funktioner</v>
      </c>
      <c r="J305" s="64" t="str">
        <f t="shared" si="98"/>
        <v>https://www.ug.dk/search/Kundeservice i administrative funktioner</v>
      </c>
    </row>
    <row r="306" spans="1:10" ht="18.75" customHeight="1" x14ac:dyDescent="0.25">
      <c r="A306" s="3" t="s">
        <v>235</v>
      </c>
      <c r="B306" s="2" t="s">
        <v>363</v>
      </c>
      <c r="C306" s="2" t="s">
        <v>27</v>
      </c>
      <c r="D306" s="2">
        <v>22091</v>
      </c>
      <c r="E306" s="20">
        <v>5</v>
      </c>
      <c r="F306" s="2"/>
      <c r="G306" s="65" t="s">
        <v>398</v>
      </c>
      <c r="H306" t="str">
        <f t="shared" si="99"/>
        <v>Kundeservice i detailhandelen</v>
      </c>
      <c r="I306" t="str">
        <f t="shared" si="100"/>
        <v>https://www.ug.dk/search/Kundeservice i detailhandelen</v>
      </c>
      <c r="J306" s="64" t="str">
        <f t="shared" si="98"/>
        <v>https://www.ug.dk/search/Kundeservice i detailhandelen</v>
      </c>
    </row>
    <row r="307" spans="1:10" ht="18.75" customHeight="1" x14ac:dyDescent="0.25">
      <c r="A307" s="3" t="s">
        <v>235</v>
      </c>
      <c r="B307" s="2" t="s">
        <v>244</v>
      </c>
      <c r="C307" s="2" t="s">
        <v>27</v>
      </c>
      <c r="D307" s="41">
        <v>44327</v>
      </c>
      <c r="E307" s="20">
        <v>5</v>
      </c>
      <c r="F307" s="2"/>
      <c r="G307" s="65" t="s">
        <v>398</v>
      </c>
      <c r="H307" t="str">
        <f t="shared" si="99"/>
        <v>Mersalg i butikken</v>
      </c>
      <c r="I307" t="str">
        <f t="shared" si="100"/>
        <v>https://www.ug.dk/search/Mersalg i butikken</v>
      </c>
      <c r="J307" s="64" t="str">
        <f t="shared" si="98"/>
        <v>https://www.ug.dk/search/Mersalg i butikken</v>
      </c>
    </row>
    <row r="308" spans="1:10" ht="18.75" customHeight="1" x14ac:dyDescent="0.25">
      <c r="A308" s="3" t="s">
        <v>235</v>
      </c>
      <c r="B308" s="2" t="s">
        <v>364</v>
      </c>
      <c r="C308" s="2" t="s">
        <v>27</v>
      </c>
      <c r="D308" s="2">
        <v>22525</v>
      </c>
      <c r="E308" s="20">
        <v>1</v>
      </c>
      <c r="F308" s="2"/>
      <c r="G308" s="65" t="s">
        <v>398</v>
      </c>
      <c r="H308" t="str">
        <f t="shared" si="99"/>
        <v>Rådgivning til turister i Danmark - Incoming</v>
      </c>
      <c r="I308" t="str">
        <f t="shared" si="100"/>
        <v>https://www.ug.dk/search/Rådgivning til turister i Danmark - Incoming</v>
      </c>
      <c r="J308" s="64" t="str">
        <f t="shared" si="98"/>
        <v>https://www.ug.dk/search/Rådgivning til turister i Danmark - Incoming</v>
      </c>
    </row>
    <row r="309" spans="1:10" ht="18.75" customHeight="1" x14ac:dyDescent="0.25">
      <c r="A309" s="3" t="s">
        <v>235</v>
      </c>
      <c r="B309" s="2" t="s">
        <v>249</v>
      </c>
      <c r="C309" s="2" t="s">
        <v>27</v>
      </c>
      <c r="D309" s="2">
        <v>40823</v>
      </c>
      <c r="E309" s="20">
        <v>1</v>
      </c>
      <c r="F309" s="2"/>
      <c r="G309" s="65" t="s">
        <v>398</v>
      </c>
      <c r="H309" t="str">
        <f t="shared" si="99"/>
        <v>Salgsteknik for salgs- og servicemedarbejdere</v>
      </c>
      <c r="I309" t="str">
        <f t="shared" si="100"/>
        <v>https://www.ug.dk/search/Salgsteknik for salgs- og servicemedarbejdere</v>
      </c>
      <c r="J309" s="64" t="str">
        <f t="shared" si="98"/>
        <v>https://www.ug.dk/search/Salgsteknik for salgs- og servicemedarbejdere</v>
      </c>
    </row>
    <row r="310" spans="1:10" ht="18.75" customHeight="1" x14ac:dyDescent="0.25">
      <c r="A310" s="3" t="s">
        <v>235</v>
      </c>
      <c r="B310" s="2" t="s">
        <v>254</v>
      </c>
      <c r="C310" s="2" t="s">
        <v>27</v>
      </c>
      <c r="D310" s="2">
        <v>22054</v>
      </c>
      <c r="E310" s="20">
        <v>3</v>
      </c>
      <c r="F310" s="2"/>
      <c r="G310" s="65" t="s">
        <v>398</v>
      </c>
      <c r="H310" t="str">
        <f t="shared" si="99"/>
        <v>Samtaler og kundetyper i kundekontaktfunktioner</v>
      </c>
      <c r="I310" t="str">
        <f t="shared" si="100"/>
        <v>https://www.ug.dk/search/Samtaler og kundetyper i kundekontaktfunktioner</v>
      </c>
      <c r="J310" s="64" t="str">
        <f t="shared" si="98"/>
        <v>https://www.ug.dk/search/Samtaler og kundetyper i kundekontaktfunktioner</v>
      </c>
    </row>
    <row r="311" spans="1:10" ht="18.75" customHeight="1" x14ac:dyDescent="0.25">
      <c r="A311" s="3" t="s">
        <v>235</v>
      </c>
      <c r="B311" s="2" t="s">
        <v>250</v>
      </c>
      <c r="C311" s="2" t="s">
        <v>27</v>
      </c>
      <c r="D311" s="41">
        <v>40607</v>
      </c>
      <c r="E311" s="20">
        <v>5</v>
      </c>
      <c r="F311" s="2"/>
      <c r="G311" s="65" t="s">
        <v>398</v>
      </c>
      <c r="H311" t="str">
        <f t="shared" si="99"/>
        <v>Arbejdsmiljø i sosu-arbejdet - etik og adfærd</v>
      </c>
      <c r="I311" t="str">
        <f t="shared" si="100"/>
        <v>https://www.ug.dk/search/Arbejdsmiljø i sosu-arbejdet - etik og adfærd</v>
      </c>
      <c r="J311" s="64" t="str">
        <f t="shared" si="98"/>
        <v>https://www.ug.dk/search/Arbejdsmiljø i sosu-arbejdet - etik og adfærd</v>
      </c>
    </row>
    <row r="312" spans="1:10" ht="18.75" customHeight="1" x14ac:dyDescent="0.25">
      <c r="A312" s="3" t="s">
        <v>235</v>
      </c>
      <c r="B312" s="2" t="s">
        <v>242</v>
      </c>
      <c r="C312" s="2" t="s">
        <v>27</v>
      </c>
      <c r="D312" s="2">
        <v>46873</v>
      </c>
      <c r="E312" s="20">
        <v>3</v>
      </c>
      <c r="F312" s="2"/>
      <c r="G312" s="65" t="s">
        <v>398</v>
      </c>
      <c r="H312" t="str">
        <f t="shared" si="99"/>
        <v>Bliv plejehjemsmedhjælper</v>
      </c>
      <c r="I312" t="str">
        <f t="shared" si="100"/>
        <v>https://www.ug.dk/search/Bliv plejehjemsmedhjælper</v>
      </c>
      <c r="J312" s="64" t="str">
        <f t="shared" si="98"/>
        <v>https://www.ug.dk/search/Bliv plejehjemsmedhjælper</v>
      </c>
    </row>
    <row r="313" spans="1:10" ht="18.75" customHeight="1" x14ac:dyDescent="0.25">
      <c r="A313" s="3" t="s">
        <v>235</v>
      </c>
      <c r="B313" s="2" t="s">
        <v>365</v>
      </c>
      <c r="C313" s="2" t="s">
        <v>27</v>
      </c>
      <c r="D313" s="2">
        <v>22096</v>
      </c>
      <c r="E313" s="20">
        <v>15</v>
      </c>
      <c r="F313" s="2"/>
      <c r="G313" s="65" t="s">
        <v>398</v>
      </c>
      <c r="H313" t="str">
        <f t="shared" si="99"/>
        <v>Borgere med kronisk sygdom</v>
      </c>
      <c r="I313" t="str">
        <f t="shared" si="100"/>
        <v>https://www.ug.dk/search/Borgere med kronisk sygdom</v>
      </c>
      <c r="J313" s="64" t="str">
        <f t="shared" si="98"/>
        <v>https://www.ug.dk/search/Borgere med kronisk sygdom</v>
      </c>
    </row>
    <row r="314" spans="1:10" ht="18.75" customHeight="1" x14ac:dyDescent="0.25">
      <c r="A314" s="3" t="s">
        <v>235</v>
      </c>
      <c r="B314" s="2" t="s">
        <v>246</v>
      </c>
      <c r="C314" s="2" t="s">
        <v>27</v>
      </c>
      <c r="D314" s="41">
        <v>42690</v>
      </c>
      <c r="E314" s="20">
        <v>15</v>
      </c>
      <c r="F314" s="2"/>
      <c r="G314" s="65" t="s">
        <v>398</v>
      </c>
      <c r="H314" t="str">
        <f t="shared" si="99"/>
        <v>Børneaudiologi og kommunikation</v>
      </c>
      <c r="I314" t="str">
        <f t="shared" si="100"/>
        <v>https://www.ug.dk/search/Børneaudiologi og kommunikation</v>
      </c>
      <c r="J314" s="64" t="str">
        <f t="shared" si="98"/>
        <v>https://www.ug.dk/search/Børneaudiologi og kommunikation</v>
      </c>
    </row>
    <row r="315" spans="1:10" ht="18.75" customHeight="1" x14ac:dyDescent="0.25">
      <c r="A315" s="3" t="s">
        <v>235</v>
      </c>
      <c r="B315" s="2" t="s">
        <v>257</v>
      </c>
      <c r="C315" s="2" t="s">
        <v>27</v>
      </c>
      <c r="D315" s="41">
        <v>20922</v>
      </c>
      <c r="E315" s="20">
        <v>15</v>
      </c>
      <c r="F315" s="2"/>
      <c r="G315" s="65" t="s">
        <v>398</v>
      </c>
      <c r="H315" t="str">
        <f t="shared" si="99"/>
        <v>De almindeligst forekommende sygdomme hos ældre</v>
      </c>
      <c r="I315" t="str">
        <f t="shared" si="100"/>
        <v>https://www.ug.dk/search/De almindeligst forekommende sygdomme hos ældre</v>
      </c>
      <c r="J315" s="64" t="str">
        <f t="shared" si="98"/>
        <v>https://www.ug.dk/search/De almindeligst forekommende sygdomme hos ældre</v>
      </c>
    </row>
    <row r="316" spans="1:10" ht="18.75" customHeight="1" x14ac:dyDescent="0.25">
      <c r="A316" s="3" t="s">
        <v>235</v>
      </c>
      <c r="B316" s="2" t="s">
        <v>366</v>
      </c>
      <c r="C316" s="2" t="s">
        <v>27</v>
      </c>
      <c r="D316" s="2">
        <v>22524</v>
      </c>
      <c r="E316" s="20">
        <v>1</v>
      </c>
      <c r="F316" s="2"/>
      <c r="G316" s="65" t="s">
        <v>398</v>
      </c>
      <c r="H316" t="str">
        <f t="shared" si="99"/>
        <v>Dokumentation og evaluering af pæd./sosuarbejde</v>
      </c>
      <c r="I316" t="str">
        <f t="shared" si="100"/>
        <v>https://www.ug.dk/search/Dokumentation og evaluering af pæd./sosuarbejde</v>
      </c>
      <c r="J316" s="64" t="str">
        <f t="shared" si="98"/>
        <v>https://www.ug.dk/search/Dokumentation og evaluering af pæd./sosuarbejde</v>
      </c>
    </row>
    <row r="317" spans="1:10" ht="18.75" customHeight="1" x14ac:dyDescent="0.25">
      <c r="A317" s="3" t="s">
        <v>235</v>
      </c>
      <c r="B317" s="2" t="s">
        <v>367</v>
      </c>
      <c r="C317" s="2" t="s">
        <v>27</v>
      </c>
      <c r="D317" s="2">
        <v>40125</v>
      </c>
      <c r="E317" s="20">
        <v>2</v>
      </c>
      <c r="F317" s="2"/>
      <c r="G317" s="65" t="s">
        <v>398</v>
      </c>
      <c r="H317" t="str">
        <f t="shared" si="99"/>
        <v>Fagunderstøttende dansk som andetsprog F/I</v>
      </c>
      <c r="I317" t="str">
        <f t="shared" si="100"/>
        <v>https://www.ug.dk/search/Fagunderstøttende dansk som andetsprog F/I</v>
      </c>
      <c r="J317" s="64" t="str">
        <f t="shared" si="98"/>
        <v>https://www.ug.dk/search/Fagunderstøttende dansk som andetsprog F/I</v>
      </c>
    </row>
    <row r="318" spans="1:10" ht="18.75" customHeight="1" x14ac:dyDescent="0.25">
      <c r="A318" s="3" t="s">
        <v>235</v>
      </c>
      <c r="B318" s="2" t="s">
        <v>368</v>
      </c>
      <c r="C318" s="2" t="s">
        <v>27</v>
      </c>
      <c r="D318" s="63">
        <v>22094</v>
      </c>
      <c r="E318" s="20">
        <v>15</v>
      </c>
      <c r="F318" s="2"/>
      <c r="G318" s="65" t="s">
        <v>398</v>
      </c>
      <c r="H318" t="str">
        <f t="shared" si="99"/>
        <v>Generel hygiejne i socialt og pædagogisk arbejde</v>
      </c>
      <c r="I318" t="str">
        <f t="shared" si="100"/>
        <v>https://www.ug.dk/search/Generel hygiejne i socialt og pædagogisk arbejde</v>
      </c>
      <c r="J318" s="64" t="str">
        <f t="shared" si="98"/>
        <v>https://www.ug.dk/search/Generel hygiejne i socialt og pædagogisk arbejde</v>
      </c>
    </row>
    <row r="319" spans="1:10" ht="18.75" customHeight="1" x14ac:dyDescent="0.25">
      <c r="A319" s="3" t="s">
        <v>235</v>
      </c>
      <c r="B319" s="2" t="s">
        <v>369</v>
      </c>
      <c r="C319" s="2" t="s">
        <v>27</v>
      </c>
      <c r="D319" s="2">
        <v>22092</v>
      </c>
      <c r="E319" s="20">
        <v>5</v>
      </c>
      <c r="F319" s="2"/>
      <c r="G319" s="65" t="s">
        <v>398</v>
      </c>
      <c r="H319" t="str">
        <f t="shared" si="99"/>
        <v>Grundlæggende behov, pleje og omsorg - FSSH3</v>
      </c>
      <c r="I319" t="str">
        <f t="shared" si="100"/>
        <v>https://www.ug.dk/search/Grundlæggende behov, pleje og omsorg - FSSH3</v>
      </c>
      <c r="J319" s="64" t="str">
        <f t="shared" si="98"/>
        <v>https://www.ug.dk/search/Grundlæggende behov, pleje og omsorg - FSSH3</v>
      </c>
    </row>
    <row r="320" spans="1:10" ht="18.75" customHeight="1" x14ac:dyDescent="0.25">
      <c r="A320" s="3" t="s">
        <v>235</v>
      </c>
      <c r="B320" s="2" t="s">
        <v>236</v>
      </c>
      <c r="C320" s="2" t="s">
        <v>27</v>
      </c>
      <c r="D320" s="2">
        <v>49994</v>
      </c>
      <c r="E320" s="20">
        <v>2</v>
      </c>
      <c r="F320" s="2"/>
      <c r="G320" s="65" t="s">
        <v>398</v>
      </c>
      <c r="H320" t="str">
        <f t="shared" si="99"/>
        <v>Helhedsorienteret pleje og omsorg - FSSH4</v>
      </c>
      <c r="I320" t="str">
        <f t="shared" si="100"/>
        <v>https://www.ug.dk/search/Helhedsorienteret pleje og omsorg - FSSH4</v>
      </c>
      <c r="J320" s="64" t="str">
        <f t="shared" si="98"/>
        <v>https://www.ug.dk/search/Helhedsorienteret pleje og omsorg - FSSH4</v>
      </c>
    </row>
    <row r="321" spans="1:10" ht="18.75" customHeight="1" x14ac:dyDescent="0.25">
      <c r="A321" s="3" t="s">
        <v>235</v>
      </c>
      <c r="B321" s="2" t="s">
        <v>255</v>
      </c>
      <c r="C321" s="2" t="s">
        <v>27</v>
      </c>
      <c r="D321" s="2">
        <v>22025</v>
      </c>
      <c r="E321" s="20">
        <v>3</v>
      </c>
      <c r="F321" s="2"/>
      <c r="G321" s="65" t="s">
        <v>398</v>
      </c>
      <c r="H321" t="str">
        <f t="shared" si="99"/>
        <v>Intro til arbejde på plejecentre og i hjemmepleje</v>
      </c>
      <c r="I321" t="str">
        <f t="shared" si="100"/>
        <v>https://www.ug.dk/search/Intro til arbejde på plejecentre og i hjemmepleje</v>
      </c>
      <c r="J321" s="64" t="str">
        <f t="shared" si="98"/>
        <v>https://www.ug.dk/search/Intro til arbejde på plejecentre og i hjemmepleje</v>
      </c>
    </row>
    <row r="322" spans="1:10" ht="18.75" customHeight="1" x14ac:dyDescent="0.25">
      <c r="A322" s="3" t="s">
        <v>235</v>
      </c>
      <c r="B322" s="22" t="s">
        <v>245</v>
      </c>
      <c r="C322" s="2" t="s">
        <v>27</v>
      </c>
      <c r="D322" s="2">
        <v>42933</v>
      </c>
      <c r="E322" s="20">
        <v>2</v>
      </c>
      <c r="F322" s="2"/>
      <c r="G322" s="65" t="s">
        <v>398</v>
      </c>
      <c r="H322" t="str">
        <f t="shared" si="99"/>
        <v>Konflikthåndtering i sosu-arbejdet</v>
      </c>
      <c r="I322" t="str">
        <f t="shared" si="100"/>
        <v>https://www.ug.dk/search/Konflikthåndtering i sosu-arbejdet</v>
      </c>
      <c r="J322" s="64" t="str">
        <f t="shared" si="98"/>
        <v>https://www.ug.dk/search/Konflikthåndtering i sosu-arbejdet</v>
      </c>
    </row>
    <row r="323" spans="1:10" ht="18.75" customHeight="1" x14ac:dyDescent="0.25">
      <c r="A323" s="3" t="s">
        <v>235</v>
      </c>
      <c r="B323" s="2" t="s">
        <v>256</v>
      </c>
      <c r="C323" s="2" t="s">
        <v>27</v>
      </c>
      <c r="D323" s="41">
        <v>21993</v>
      </c>
      <c r="E323" s="20">
        <v>3</v>
      </c>
      <c r="F323" s="2"/>
      <c r="G323" s="65" t="s">
        <v>398</v>
      </c>
      <c r="H323" t="str">
        <f t="shared" si="99"/>
        <v>Medvirken til rehabilitering</v>
      </c>
      <c r="I323" t="str">
        <f t="shared" si="100"/>
        <v>https://www.ug.dk/search/Medvirken til rehabilitering</v>
      </c>
      <c r="J323" s="64" t="str">
        <f t="shared" si="98"/>
        <v>https://www.ug.dk/search/Medvirken til rehabilitering</v>
      </c>
    </row>
    <row r="324" spans="1:10" ht="18.75" customHeight="1" x14ac:dyDescent="0.25">
      <c r="A324" s="3" t="s">
        <v>235</v>
      </c>
      <c r="B324" s="2" t="s">
        <v>370</v>
      </c>
      <c r="C324" s="2" t="s">
        <v>27</v>
      </c>
      <c r="D324" s="2">
        <v>22093</v>
      </c>
      <c r="E324" s="20">
        <v>5</v>
      </c>
      <c r="F324" s="2"/>
      <c r="G324" s="65" t="s">
        <v>398</v>
      </c>
      <c r="H324" t="str">
        <f t="shared" si="99"/>
        <v>Mødet med borgeren med demenssygdom - FSSH5a</v>
      </c>
      <c r="I324" t="str">
        <f t="shared" si="100"/>
        <v>https://www.ug.dk/search/Mødet med borgeren med demenssygdom - FSSH5a</v>
      </c>
      <c r="J324" s="64" t="str">
        <f t="shared" si="98"/>
        <v>https://www.ug.dk/search/Mødet med borgeren med demenssygdom - FSSH5a</v>
      </c>
    </row>
    <row r="325" spans="1:10" ht="18.75" customHeight="1" x14ac:dyDescent="0.25">
      <c r="A325" s="3" t="s">
        <v>235</v>
      </c>
      <c r="B325" s="2" t="s">
        <v>371</v>
      </c>
      <c r="C325" s="2" t="s">
        <v>27</v>
      </c>
      <c r="D325" s="2">
        <v>47266</v>
      </c>
      <c r="E325" s="20">
        <v>3</v>
      </c>
      <c r="F325" s="2"/>
      <c r="G325" s="65" t="s">
        <v>398</v>
      </c>
      <c r="H325" t="str">
        <f t="shared" si="99"/>
        <v>Omsorg for personer med demens</v>
      </c>
      <c r="I325" t="str">
        <f t="shared" si="100"/>
        <v>https://www.ug.dk/search/Omsorg for personer med demens</v>
      </c>
      <c r="J325" s="64" t="str">
        <f t="shared" si="98"/>
        <v>https://www.ug.dk/search/Omsorg for personer med demens</v>
      </c>
    </row>
    <row r="326" spans="1:10" ht="18.75" customHeight="1" x14ac:dyDescent="0.25">
      <c r="A326" s="3" t="s">
        <v>235</v>
      </c>
      <c r="B326" s="2" t="s">
        <v>239</v>
      </c>
      <c r="C326" s="2" t="s">
        <v>27</v>
      </c>
      <c r="D326" s="2">
        <v>49760</v>
      </c>
      <c r="E326" s="20">
        <v>3</v>
      </c>
      <c r="F326" s="2"/>
      <c r="G326" s="65" t="s">
        <v>398</v>
      </c>
      <c r="H326" t="str">
        <f t="shared" si="99"/>
        <v xml:space="preserve">Patientkommunikation i høreapparattilpasning </v>
      </c>
      <c r="I326" t="str">
        <f t="shared" si="100"/>
        <v xml:space="preserve">https://www.ug.dk/search/Patientkommunikation i høreapparattilpasning </v>
      </c>
      <c r="J326" s="64" t="str">
        <f t="shared" si="98"/>
        <v xml:space="preserve">https://www.ug.dk/search/Patientkommunikation i høreapparattilpasning </v>
      </c>
    </row>
    <row r="327" spans="1:10" ht="18.75" customHeight="1" x14ac:dyDescent="0.25">
      <c r="A327" s="3" t="s">
        <v>235</v>
      </c>
      <c r="B327" s="2" t="s">
        <v>241</v>
      </c>
      <c r="C327" s="2" t="s">
        <v>27</v>
      </c>
      <c r="D327" s="41">
        <v>46874</v>
      </c>
      <c r="E327" s="20">
        <v>5</v>
      </c>
      <c r="F327" s="2"/>
      <c r="G327" s="65" t="s">
        <v>398</v>
      </c>
      <c r="H327" t="str">
        <f t="shared" si="99"/>
        <v>Patientsikkerhed og utilsigtede hændelser</v>
      </c>
      <c r="I327" t="str">
        <f t="shared" si="100"/>
        <v>https://www.ug.dk/search/Patientsikkerhed og utilsigtede hændelser</v>
      </c>
      <c r="J327" s="64" t="str">
        <f t="shared" si="98"/>
        <v>https://www.ug.dk/search/Patientsikkerhed og utilsigtede hændelser</v>
      </c>
    </row>
    <row r="328" spans="1:10" ht="18.75" customHeight="1" x14ac:dyDescent="0.25">
      <c r="A328" s="3" t="s">
        <v>235</v>
      </c>
      <c r="B328" s="2" t="s">
        <v>253</v>
      </c>
      <c r="C328" s="2" t="s">
        <v>27</v>
      </c>
      <c r="D328" s="2">
        <v>22526</v>
      </c>
      <c r="E328" s="20">
        <v>1</v>
      </c>
      <c r="F328" s="2"/>
      <c r="G328" s="65" t="s">
        <v>398</v>
      </c>
      <c r="H328" t="str">
        <f t="shared" si="99"/>
        <v>Personer med demens, sygdomskendskab; basis</v>
      </c>
      <c r="I328" t="str">
        <f t="shared" si="100"/>
        <v>https://www.ug.dk/search/Personer med demens, sygdomskendskab; basis</v>
      </c>
      <c r="J328" s="64" t="str">
        <f t="shared" si="98"/>
        <v>https://www.ug.dk/search/Personer med demens, sygdomskendskab; basis</v>
      </c>
    </row>
    <row r="329" spans="1:10" ht="18.75" customHeight="1" x14ac:dyDescent="0.25">
      <c r="A329" s="3" t="s">
        <v>235</v>
      </c>
      <c r="B329" s="21" t="s">
        <v>372</v>
      </c>
      <c r="C329" s="2" t="s">
        <v>27</v>
      </c>
      <c r="D329" s="2">
        <v>48879</v>
      </c>
      <c r="E329" s="20">
        <v>3</v>
      </c>
      <c r="F329" s="2"/>
      <c r="G329" s="65" t="s">
        <v>398</v>
      </c>
      <c r="H329" t="str">
        <f t="shared" si="99"/>
        <v>Personlig hjælper og ledsager</v>
      </c>
      <c r="I329" t="str">
        <f t="shared" si="100"/>
        <v>https://www.ug.dk/search/Personlig hjælper og ledsager</v>
      </c>
      <c r="J329" s="64" t="str">
        <f t="shared" si="98"/>
        <v>https://www.ug.dk/search/Personlig hjælper og ledsager</v>
      </c>
    </row>
    <row r="330" spans="1:10" ht="18.75" customHeight="1" x14ac:dyDescent="0.25">
      <c r="A330" s="6" t="s">
        <v>259</v>
      </c>
      <c r="B330" s="61" t="s">
        <v>278</v>
      </c>
      <c r="C330" s="9" t="s">
        <v>27</v>
      </c>
      <c r="D330" s="9">
        <v>47696</v>
      </c>
      <c r="E330" s="32">
        <v>5.4</v>
      </c>
      <c r="F330" s="9"/>
      <c r="G330" s="65" t="s">
        <v>398</v>
      </c>
      <c r="H330" t="str">
        <f t="shared" si="99"/>
        <v>Postoperativ observation og pleje i hjemmeplejen</v>
      </c>
      <c r="I330" t="str">
        <f t="shared" si="100"/>
        <v>https://www.ug.dk/search/Postoperativ observation og pleje i hjemmeplejen</v>
      </c>
      <c r="J330" s="64" t="str">
        <f t="shared" si="98"/>
        <v>https://www.ug.dk/search/Postoperativ observation og pleje i hjemmeplejen</v>
      </c>
    </row>
    <row r="331" spans="1:10" ht="18.75" customHeight="1" x14ac:dyDescent="0.25">
      <c r="A331" s="6" t="s">
        <v>259</v>
      </c>
      <c r="B331" s="61" t="s">
        <v>279</v>
      </c>
      <c r="C331" s="9" t="s">
        <v>27</v>
      </c>
      <c r="D331" s="9">
        <v>46905</v>
      </c>
      <c r="E331" s="32">
        <v>3</v>
      </c>
      <c r="F331" s="9"/>
      <c r="G331" s="65" t="s">
        <v>398</v>
      </c>
      <c r="H331" t="str">
        <f t="shared" si="99"/>
        <v>Praktisk hjælp og professionelle relationer -FSSH2</v>
      </c>
      <c r="I331" t="str">
        <f t="shared" si="100"/>
        <v>https://www.ug.dk/search/Praktisk hjælp og professionelle relationer -FSSH2</v>
      </c>
      <c r="J331" s="64" t="str">
        <f t="shared" si="98"/>
        <v>https://www.ug.dk/search/Praktisk hjælp og professionelle relationer -FSSH2</v>
      </c>
    </row>
    <row r="332" spans="1:10" ht="18.75" customHeight="1" x14ac:dyDescent="0.25">
      <c r="A332" s="6" t="s">
        <v>259</v>
      </c>
      <c r="B332" s="61" t="s">
        <v>288</v>
      </c>
      <c r="C332" s="9" t="s">
        <v>27</v>
      </c>
      <c r="D332" s="9">
        <v>22306</v>
      </c>
      <c r="E332" s="32">
        <v>1.7</v>
      </c>
      <c r="F332" s="9"/>
      <c r="G332" s="65" t="s">
        <v>398</v>
      </c>
      <c r="H332" t="str">
        <f t="shared" si="99"/>
        <v>Praktisk hjælp til ældre</v>
      </c>
      <c r="I332" t="str">
        <f t="shared" si="100"/>
        <v>https://www.ug.dk/search/Praktisk hjælp til ældre</v>
      </c>
      <c r="J332" s="64" t="str">
        <f t="shared" si="98"/>
        <v>https://www.ug.dk/search/Praktisk hjælp til ældre</v>
      </c>
    </row>
    <row r="333" spans="1:10" ht="18.75" customHeight="1" x14ac:dyDescent="0.25">
      <c r="A333" s="6" t="s">
        <v>259</v>
      </c>
      <c r="B333" s="61" t="s">
        <v>277</v>
      </c>
      <c r="C333" s="9" t="s">
        <v>27</v>
      </c>
      <c r="D333" s="9">
        <v>47716</v>
      </c>
      <c r="E333" s="32">
        <v>3.3</v>
      </c>
      <c r="F333" s="9"/>
      <c r="G333" s="65" t="s">
        <v>398</v>
      </c>
      <c r="H333" t="str">
        <f t="shared" si="99"/>
        <v>På vej mod SOSU - basis</v>
      </c>
      <c r="I333" t="str">
        <f t="shared" si="100"/>
        <v>https://www.ug.dk/search/På vej mod SOSU - basis</v>
      </c>
      <c r="J333" s="64" t="str">
        <f t="shared" si="98"/>
        <v>https://www.ug.dk/search/På vej mod SOSU - basis</v>
      </c>
    </row>
    <row r="334" spans="1:10" ht="18.75" customHeight="1" x14ac:dyDescent="0.25">
      <c r="A334" s="6" t="s">
        <v>259</v>
      </c>
      <c r="B334" s="9" t="s">
        <v>273</v>
      </c>
      <c r="C334" s="9" t="s">
        <v>27</v>
      </c>
      <c r="D334" s="9">
        <v>48206</v>
      </c>
      <c r="E334" s="32">
        <v>3</v>
      </c>
      <c r="F334" s="9"/>
      <c r="G334" s="65" t="s">
        <v>398</v>
      </c>
      <c r="H334" t="str">
        <f t="shared" si="99"/>
        <v xml:space="preserve">Redskaber til god høreapparattilpasning </v>
      </c>
      <c r="I334" t="str">
        <f t="shared" si="100"/>
        <v xml:space="preserve">https://www.ug.dk/search/Redskaber til god høreapparattilpasning </v>
      </c>
      <c r="J334" s="64" t="str">
        <f t="shared" si="98"/>
        <v xml:space="preserve">https://www.ug.dk/search/Redskaber til god høreapparattilpasning </v>
      </c>
    </row>
    <row r="335" spans="1:10" ht="18.75" customHeight="1" x14ac:dyDescent="0.25">
      <c r="A335" s="6" t="s">
        <v>259</v>
      </c>
      <c r="B335" s="9" t="s">
        <v>260</v>
      </c>
      <c r="C335" s="9" t="s">
        <v>27</v>
      </c>
      <c r="D335" s="56">
        <v>49981</v>
      </c>
      <c r="E335" s="57">
        <v>3</v>
      </c>
      <c r="F335" s="9"/>
      <c r="G335" s="65" t="s">
        <v>398</v>
      </c>
      <c r="H335" t="str">
        <f t="shared" si="99"/>
        <v>Rehabilitering som arbejdsform</v>
      </c>
      <c r="I335" t="str">
        <f t="shared" si="100"/>
        <v>https://www.ug.dk/search/Rehabilitering som arbejdsform</v>
      </c>
      <c r="J335" s="64" t="str">
        <f t="shared" si="98"/>
        <v>https://www.ug.dk/search/Rehabilitering som arbejdsform</v>
      </c>
    </row>
    <row r="336" spans="1:10" ht="18.75" customHeight="1" x14ac:dyDescent="0.25">
      <c r="A336" s="6" t="s">
        <v>259</v>
      </c>
      <c r="B336" s="9" t="s">
        <v>373</v>
      </c>
      <c r="C336" s="9" t="s">
        <v>27</v>
      </c>
      <c r="D336" s="10">
        <v>48619</v>
      </c>
      <c r="E336" s="19">
        <v>2</v>
      </c>
      <c r="F336" s="9"/>
      <c r="G336" s="65" t="s">
        <v>398</v>
      </c>
      <c r="H336" t="str">
        <f t="shared" si="99"/>
        <v xml:space="preserve">Relation og kommunikation med borgeren - FSSH1 </v>
      </c>
      <c r="I336" t="str">
        <f t="shared" si="100"/>
        <v xml:space="preserve">https://www.ug.dk/search/Relation og kommunikation med borgeren - FSSH1 </v>
      </c>
      <c r="J336" s="64" t="str">
        <f t="shared" si="98"/>
        <v xml:space="preserve">https://www.ug.dk/search/Relation og kommunikation med borgeren - FSSH1 </v>
      </c>
    </row>
    <row r="337" spans="1:10" ht="18.75" customHeight="1" x14ac:dyDescent="0.25">
      <c r="A337" s="6" t="s">
        <v>259</v>
      </c>
      <c r="B337" s="9" t="s">
        <v>270</v>
      </c>
      <c r="C337" s="9" t="s">
        <v>27</v>
      </c>
      <c r="D337" s="9">
        <v>48617</v>
      </c>
      <c r="E337" s="32">
        <v>2</v>
      </c>
      <c r="F337" s="9"/>
      <c r="G337" s="65" t="s">
        <v>398</v>
      </c>
      <c r="H337" t="str">
        <f t="shared" si="99"/>
        <v>Relation, livskvalitet, ensomhed - FSSH5b</v>
      </c>
      <c r="I337" t="str">
        <f t="shared" si="100"/>
        <v>https://www.ug.dk/search/Relation, livskvalitet, ensomhed - FSSH5b</v>
      </c>
      <c r="J337" s="64" t="str">
        <f t="shared" si="98"/>
        <v>https://www.ug.dk/search/Relation, livskvalitet, ensomhed - FSSH5b</v>
      </c>
    </row>
    <row r="338" spans="1:10" ht="18.75" customHeight="1" x14ac:dyDescent="0.25">
      <c r="A338" s="6" t="s">
        <v>259</v>
      </c>
      <c r="B338" s="9" t="s">
        <v>271</v>
      </c>
      <c r="C338" s="9" t="s">
        <v>27</v>
      </c>
      <c r="D338" s="9">
        <v>48611</v>
      </c>
      <c r="E338" s="32">
        <v>2</v>
      </c>
      <c r="F338" s="9"/>
      <c r="G338" s="65" t="s">
        <v>398</v>
      </c>
      <c r="H338" t="str">
        <f t="shared" si="99"/>
        <v>REM- og lydfeltsmålinger</v>
      </c>
      <c r="I338" t="str">
        <f t="shared" si="100"/>
        <v>https://www.ug.dk/search/REM- og lydfeltsmålinger</v>
      </c>
      <c r="J338" s="64" t="str">
        <f t="shared" si="98"/>
        <v>https://www.ug.dk/search/REM- og lydfeltsmålinger</v>
      </c>
    </row>
    <row r="339" spans="1:10" ht="18.75" customHeight="1" x14ac:dyDescent="0.25">
      <c r="A339" s="6" t="s">
        <v>259</v>
      </c>
      <c r="B339" s="9" t="s">
        <v>374</v>
      </c>
      <c r="C339" s="9" t="s">
        <v>27</v>
      </c>
      <c r="D339" s="9">
        <v>22616</v>
      </c>
      <c r="E339" s="32">
        <v>2</v>
      </c>
      <c r="F339" s="9"/>
      <c r="G339" s="65" t="s">
        <v>398</v>
      </c>
      <c r="H339" t="str">
        <f t="shared" si="99"/>
        <v>Samarbejde med pårørende</v>
      </c>
      <c r="I339" t="str">
        <f t="shared" si="100"/>
        <v>https://www.ug.dk/search/Samarbejde med pårørende</v>
      </c>
      <c r="J339" s="64" t="str">
        <f t="shared" si="98"/>
        <v>https://www.ug.dk/search/Samarbejde med pårørende</v>
      </c>
    </row>
    <row r="340" spans="1:10" ht="18.75" customHeight="1" x14ac:dyDescent="0.25">
      <c r="A340" s="6" t="s">
        <v>259</v>
      </c>
      <c r="B340" s="9" t="s">
        <v>262</v>
      </c>
      <c r="C340" s="9" t="s">
        <v>27</v>
      </c>
      <c r="D340" s="56">
        <v>49974</v>
      </c>
      <c r="E340" s="57">
        <v>2</v>
      </c>
      <c r="F340" s="9"/>
      <c r="G340" s="65" t="s">
        <v>398</v>
      </c>
      <c r="H340" t="str">
        <f t="shared" si="99"/>
        <v>Samarbejde med ældre om gode kostvaner</v>
      </c>
      <c r="I340" t="str">
        <f t="shared" si="100"/>
        <v>https://www.ug.dk/search/Samarbejde med ældre om gode kostvaner</v>
      </c>
      <c r="J340" s="64" t="str">
        <f t="shared" si="98"/>
        <v>https://www.ug.dk/search/Samarbejde med ældre om gode kostvaner</v>
      </c>
    </row>
    <row r="341" spans="1:10" ht="18.75" customHeight="1" x14ac:dyDescent="0.25">
      <c r="A341" s="6" t="s">
        <v>259</v>
      </c>
      <c r="B341" s="9" t="s">
        <v>261</v>
      </c>
      <c r="C341" s="9" t="s">
        <v>27</v>
      </c>
      <c r="D341" s="56">
        <v>49975</v>
      </c>
      <c r="E341" s="57">
        <v>2</v>
      </c>
      <c r="F341" s="9"/>
      <c r="G341" s="65" t="s">
        <v>398</v>
      </c>
      <c r="H341" t="str">
        <f t="shared" si="99"/>
        <v>Socialpsykiatri - overbygning af basisviden</v>
      </c>
      <c r="I341" t="str">
        <f t="shared" si="100"/>
        <v>https://www.ug.dk/search/Socialpsykiatri - overbygning af basisviden</v>
      </c>
      <c r="J341" s="64" t="str">
        <f t="shared" si="98"/>
        <v>https://www.ug.dk/search/Socialpsykiatri - overbygning af basisviden</v>
      </c>
    </row>
    <row r="342" spans="1:10" ht="18.75" customHeight="1" x14ac:dyDescent="0.25">
      <c r="A342" s="6" t="s">
        <v>259</v>
      </c>
      <c r="B342" s="8" t="s">
        <v>375</v>
      </c>
      <c r="C342" s="9" t="s">
        <v>27</v>
      </c>
      <c r="D342" s="31">
        <v>40883</v>
      </c>
      <c r="E342" s="32">
        <v>1</v>
      </c>
      <c r="F342" s="9"/>
      <c r="G342" s="65" t="s">
        <v>398</v>
      </c>
      <c r="H342" t="str">
        <f t="shared" si="99"/>
        <v>Støtte til borgeren med psykisk sygdom - FSSH5c</v>
      </c>
      <c r="I342" t="str">
        <f t="shared" si="100"/>
        <v>https://www.ug.dk/search/Støtte til borgeren med psykisk sygdom - FSSH5c</v>
      </c>
      <c r="J342" s="64" t="str">
        <f t="shared" si="98"/>
        <v>https://www.ug.dk/search/Støtte til borgeren med psykisk sygdom - FSSH5c</v>
      </c>
    </row>
    <row r="343" spans="1:10" ht="18.75" customHeight="1" x14ac:dyDescent="0.25">
      <c r="A343" s="6" t="s">
        <v>259</v>
      </c>
      <c r="B343" s="9" t="s">
        <v>287</v>
      </c>
      <c r="C343" s="9" t="s">
        <v>27</v>
      </c>
      <c r="D343" s="56">
        <v>48104</v>
      </c>
      <c r="E343" s="57">
        <v>2</v>
      </c>
      <c r="F343" s="9"/>
      <c r="G343" s="65" t="s">
        <v>398</v>
      </c>
      <c r="H343" t="str">
        <f t="shared" si="99"/>
        <v>Sundhedspædagogik i omsorgsarbejdet</v>
      </c>
      <c r="I343" t="str">
        <f t="shared" si="100"/>
        <v>https://www.ug.dk/search/Sundhedspædagogik i omsorgsarbejdet</v>
      </c>
      <c r="J343" s="64" t="str">
        <f t="shared" si="98"/>
        <v>https://www.ug.dk/search/Sundhedspædagogik i omsorgsarbejdet</v>
      </c>
    </row>
    <row r="344" spans="1:10" ht="18.75" customHeight="1" x14ac:dyDescent="0.25">
      <c r="A344" s="6" t="s">
        <v>259</v>
      </c>
      <c r="B344" s="62" t="s">
        <v>281</v>
      </c>
      <c r="C344" s="9" t="s">
        <v>27</v>
      </c>
      <c r="D344" s="56">
        <v>45288</v>
      </c>
      <c r="E344" s="57">
        <v>3</v>
      </c>
      <c r="F344" s="9"/>
      <c r="G344" s="65" t="s">
        <v>398</v>
      </c>
      <c r="H344" t="str">
        <f t="shared" si="99"/>
        <v>Sygepleje i den palliative indsats - Niveau 1</v>
      </c>
      <c r="I344" t="str">
        <f t="shared" si="100"/>
        <v>https://www.ug.dk/search/Sygepleje i den palliative indsats - Niveau 1</v>
      </c>
      <c r="J344" s="64" t="str">
        <f t="shared" si="98"/>
        <v>https://www.ug.dk/search/Sygepleje i den palliative indsats - Niveau 1</v>
      </c>
    </row>
    <row r="345" spans="1:10" ht="18.75" customHeight="1" x14ac:dyDescent="0.25">
      <c r="A345" s="6" t="s">
        <v>259</v>
      </c>
      <c r="B345" s="9" t="s">
        <v>274</v>
      </c>
      <c r="C345" s="9" t="s">
        <v>27</v>
      </c>
      <c r="D345" s="9">
        <v>47910</v>
      </c>
      <c r="E345" s="32">
        <v>1</v>
      </c>
      <c r="F345" s="9"/>
      <c r="G345" s="65" t="s">
        <v>398</v>
      </c>
      <c r="H345" t="str">
        <f t="shared" si="99"/>
        <v>Tidlig opsporing af sygdomstegn</v>
      </c>
      <c r="I345" t="str">
        <f t="shared" si="100"/>
        <v>https://www.ug.dk/search/Tidlig opsporing af sygdomstegn</v>
      </c>
      <c r="J345" s="64" t="str">
        <f t="shared" si="98"/>
        <v>https://www.ug.dk/search/Tidlig opsporing af sygdomstegn</v>
      </c>
    </row>
    <row r="346" spans="1:10" ht="18.75" customHeight="1" x14ac:dyDescent="0.25">
      <c r="A346" s="23" t="s">
        <v>259</v>
      </c>
      <c r="B346" s="9" t="s">
        <v>275</v>
      </c>
      <c r="C346" s="9" t="s">
        <v>27</v>
      </c>
      <c r="D346" s="37">
        <v>47890</v>
      </c>
      <c r="E346" s="12">
        <v>1</v>
      </c>
      <c r="F346" s="7"/>
      <c r="G346" s="65" t="s">
        <v>398</v>
      </c>
      <c r="H346" t="str">
        <f t="shared" si="99"/>
        <v>Vejledning om specialbehandling af høretab</v>
      </c>
      <c r="I346" t="str">
        <f t="shared" si="100"/>
        <v>https://www.ug.dk/search/Vejledning om specialbehandling af høretab</v>
      </c>
      <c r="J346" s="64" t="str">
        <f t="shared" si="98"/>
        <v>https://www.ug.dk/search/Vejledning om specialbehandling af høretab</v>
      </c>
    </row>
    <row r="347" spans="1:10" ht="18.75" customHeight="1" x14ac:dyDescent="0.25">
      <c r="A347" s="6" t="s">
        <v>259</v>
      </c>
      <c r="B347" s="9" t="s">
        <v>376</v>
      </c>
      <c r="C347" s="9" t="s">
        <v>27</v>
      </c>
      <c r="D347" s="9">
        <v>48851</v>
      </c>
      <c r="E347" s="32">
        <v>2</v>
      </c>
      <c r="F347" s="9"/>
      <c r="G347" s="65" t="s">
        <v>398</v>
      </c>
      <c r="H347" t="str">
        <f t="shared" si="99"/>
        <v>Velfærdsteknologi i det daglige omsorgsarbejde I</v>
      </c>
      <c r="I347" t="str">
        <f t="shared" si="100"/>
        <v>https://www.ug.dk/search/Velfærdsteknologi i det daglige omsorgsarbejde I</v>
      </c>
      <c r="J347" s="64" t="str">
        <f t="shared" si="98"/>
        <v>https://www.ug.dk/search/Velfærdsteknologi i det daglige omsorgsarbejde I</v>
      </c>
    </row>
    <row r="348" spans="1:10" ht="18.75" customHeight="1" x14ac:dyDescent="0.25">
      <c r="A348" s="6" t="s">
        <v>259</v>
      </c>
      <c r="B348" s="9" t="s">
        <v>283</v>
      </c>
      <c r="C348" s="9" t="s">
        <v>27</v>
      </c>
      <c r="D348" s="31">
        <v>45077</v>
      </c>
      <c r="E348" s="32">
        <v>5</v>
      </c>
      <c r="F348" s="9"/>
      <c r="G348" s="65" t="s">
        <v>398</v>
      </c>
      <c r="H348" t="str">
        <f t="shared" si="99"/>
        <v>ADR Grund- og Specialiseringskursus - Tank + Kl. 1</v>
      </c>
      <c r="I348" t="str">
        <f t="shared" si="100"/>
        <v>https://www.ug.dk/search/ADR Grund- og Specialiseringskursus - Tank + Kl. 1</v>
      </c>
      <c r="J348" s="64" t="str">
        <f t="shared" si="98"/>
        <v>https://www.ug.dk/search/ADR Grund- og Specialiseringskursus - Tank + Kl. 1</v>
      </c>
    </row>
    <row r="349" spans="1:10" ht="18.75" customHeight="1" x14ac:dyDescent="0.25">
      <c r="A349" s="6" t="s">
        <v>259</v>
      </c>
      <c r="B349" s="9" t="s">
        <v>377</v>
      </c>
      <c r="C349" s="9" t="s">
        <v>27</v>
      </c>
      <c r="D349" s="9">
        <v>48616</v>
      </c>
      <c r="E349" s="32">
        <v>2</v>
      </c>
      <c r="F349" s="9"/>
      <c r="G349" s="65" t="s">
        <v>398</v>
      </c>
      <c r="H349" t="str">
        <f t="shared" si="99"/>
        <v>ADR Grundkursus - Vejtransp. af farl. gods i emb.</v>
      </c>
      <c r="I349" t="str">
        <f t="shared" si="100"/>
        <v>https://www.ug.dk/search/ADR Grundkursus - Vejtransp. af farl. gods i emb.</v>
      </c>
      <c r="J349" s="64" t="str">
        <f t="shared" si="98"/>
        <v>https://www.ug.dk/search/ADR Grundkursus - Vejtransp. af farl. gods i emb.</v>
      </c>
    </row>
    <row r="350" spans="1:10" ht="18.75" customHeight="1" x14ac:dyDescent="0.25">
      <c r="A350" s="6" t="s">
        <v>259</v>
      </c>
      <c r="B350" s="9" t="s">
        <v>378</v>
      </c>
      <c r="C350" s="9" t="s">
        <v>27</v>
      </c>
      <c r="D350" s="9">
        <v>48660</v>
      </c>
      <c r="E350" s="32">
        <v>2</v>
      </c>
      <c r="F350" s="9"/>
      <c r="G350" s="65" t="s">
        <v>398</v>
      </c>
      <c r="H350" t="str">
        <f t="shared" si="99"/>
        <v>ADR Repetition - Grundkursus</v>
      </c>
      <c r="I350" t="str">
        <f t="shared" si="100"/>
        <v>https://www.ug.dk/search/ADR Repetition - Grundkursus</v>
      </c>
      <c r="J350" s="64" t="str">
        <f t="shared" si="98"/>
        <v>https://www.ug.dk/search/ADR Repetition - Grundkursus</v>
      </c>
    </row>
    <row r="351" spans="1:10" ht="18.75" customHeight="1" x14ac:dyDescent="0.25">
      <c r="A351" s="6" t="s">
        <v>259</v>
      </c>
      <c r="B351" s="9" t="s">
        <v>299</v>
      </c>
      <c r="C351" s="9" t="s">
        <v>27</v>
      </c>
      <c r="D351" s="31">
        <v>45571</v>
      </c>
      <c r="E351" s="32">
        <v>10</v>
      </c>
      <c r="F351" s="9"/>
      <c r="G351" s="65" t="s">
        <v>398</v>
      </c>
      <c r="H351" t="str">
        <f t="shared" si="99"/>
        <v>ADR Repetition - Grundkursus + Tank + Klasse 1</v>
      </c>
      <c r="I351" t="str">
        <f t="shared" si="100"/>
        <v>https://www.ug.dk/search/ADR Repetition - Grundkursus + Tank + Klasse 1</v>
      </c>
      <c r="J351" s="64" t="str">
        <f t="shared" si="98"/>
        <v>https://www.ug.dk/search/ADR Repetition - Grundkursus + Tank + Klasse 1</v>
      </c>
    </row>
    <row r="352" spans="1:10" ht="18.75" customHeight="1" x14ac:dyDescent="0.25">
      <c r="A352" s="6" t="s">
        <v>259</v>
      </c>
      <c r="B352" s="9" t="s">
        <v>264</v>
      </c>
      <c r="C352" s="9" t="s">
        <v>27</v>
      </c>
      <c r="D352" s="9">
        <v>49741</v>
      </c>
      <c r="E352" s="32">
        <v>1</v>
      </c>
      <c r="F352" s="9"/>
      <c r="G352" s="65" t="s">
        <v>398</v>
      </c>
      <c r="H352" t="str">
        <f t="shared" si="99"/>
        <v xml:space="preserve">Ajourf. af chauffører i off. servicetrafik (BAB 4) </v>
      </c>
      <c r="I352" t="str">
        <f t="shared" si="100"/>
        <v xml:space="preserve">https://www.ug.dk/search/Ajourf. af chauffører i off. servicetrafik (BAB 4) </v>
      </c>
      <c r="J352" s="64" t="str">
        <f t="shared" si="98"/>
        <v xml:space="preserve">https://www.ug.dk/search/Ajourf. af chauffører i off. servicetrafik (BAB 4) </v>
      </c>
    </row>
    <row r="353" spans="1:10" ht="18.75" customHeight="1" x14ac:dyDescent="0.25">
      <c r="A353" s="6" t="s">
        <v>259</v>
      </c>
      <c r="B353" s="9" t="s">
        <v>379</v>
      </c>
      <c r="C353" s="9" t="s">
        <v>27</v>
      </c>
      <c r="D353" s="31">
        <v>47593</v>
      </c>
      <c r="E353" s="32">
        <v>5</v>
      </c>
      <c r="F353" s="9"/>
      <c r="G353" s="65" t="s">
        <v>398</v>
      </c>
      <c r="H353" t="str">
        <f t="shared" si="99"/>
        <v>Ajourf. af chauffører i offentlig servicetrafik</v>
      </c>
      <c r="I353" t="str">
        <f t="shared" si="100"/>
        <v>https://www.ug.dk/search/Ajourf. af chauffører i offentlig servicetrafik</v>
      </c>
      <c r="J353" s="64" t="str">
        <f t="shared" si="98"/>
        <v>https://www.ug.dk/search/Ajourf. af chauffører i offentlig servicetrafik</v>
      </c>
    </row>
    <row r="354" spans="1:10" ht="18.75" customHeight="1" x14ac:dyDescent="0.25">
      <c r="A354" s="6" t="s">
        <v>259</v>
      </c>
      <c r="B354" s="9" t="s">
        <v>380</v>
      </c>
      <c r="C354" s="9" t="s">
        <v>27</v>
      </c>
      <c r="D354" s="31">
        <v>47592</v>
      </c>
      <c r="E354" s="32">
        <v>7</v>
      </c>
      <c r="F354" s="9"/>
      <c r="G354" s="65" t="s">
        <v>398</v>
      </c>
      <c r="H354" t="str">
        <f t="shared" si="99"/>
        <v xml:space="preserve">Ajourføring for buschauffører i OST/Flextrafik    </v>
      </c>
      <c r="I354" t="str">
        <f t="shared" si="100"/>
        <v xml:space="preserve">https://www.ug.dk/search/Ajourføring for buschauffører i OST/Flextrafik    </v>
      </c>
      <c r="J354" s="64" t="str">
        <f t="shared" si="98"/>
        <v xml:space="preserve">https://www.ug.dk/search/Ajourføring for buschauffører i OST/Flextrafik    </v>
      </c>
    </row>
    <row r="355" spans="1:10" ht="18.75" customHeight="1" x14ac:dyDescent="0.25">
      <c r="A355" s="6" t="s">
        <v>259</v>
      </c>
      <c r="B355" s="62" t="s">
        <v>381</v>
      </c>
      <c r="C355" s="9" t="s">
        <v>27</v>
      </c>
      <c r="D355" s="56">
        <v>47854</v>
      </c>
      <c r="E355" s="57">
        <v>30</v>
      </c>
      <c r="F355" s="9"/>
      <c r="G355" s="65" t="s">
        <v>398</v>
      </c>
      <c r="H355" t="str">
        <f t="shared" si="99"/>
        <v>Ajourføring for rutebuschauffører</v>
      </c>
      <c r="I355" t="str">
        <f t="shared" si="100"/>
        <v>https://www.ug.dk/search/Ajourføring for rutebuschauffører</v>
      </c>
      <c r="J355" s="64" t="str">
        <f t="shared" si="98"/>
        <v>https://www.ug.dk/search/Ajourføring for rutebuschauffører</v>
      </c>
    </row>
    <row r="356" spans="1:10" ht="18.75" customHeight="1" x14ac:dyDescent="0.25">
      <c r="A356" s="6" t="s">
        <v>259</v>
      </c>
      <c r="B356" s="61" t="s">
        <v>382</v>
      </c>
      <c r="C356" s="9" t="s">
        <v>27</v>
      </c>
      <c r="D356" s="9">
        <v>47857</v>
      </c>
      <c r="E356" s="32">
        <v>50</v>
      </c>
      <c r="F356" s="9"/>
      <c r="G356" s="65" t="s">
        <v>398</v>
      </c>
      <c r="H356" t="str">
        <f t="shared" si="99"/>
        <v>Ajourføring for stykgods- og distributionschauffør</v>
      </c>
      <c r="I356" t="str">
        <f t="shared" si="100"/>
        <v>https://www.ug.dk/search/Ajourføring for stykgods- og distributionschauffør</v>
      </c>
      <c r="J356" s="64" t="str">
        <f t="shared" si="98"/>
        <v>https://www.ug.dk/search/Ajourføring for stykgods- og distributionschauffør</v>
      </c>
    </row>
    <row r="357" spans="1:10" ht="18.75" customHeight="1" x14ac:dyDescent="0.25">
      <c r="A357" s="6" t="s">
        <v>259</v>
      </c>
      <c r="B357" s="9" t="s">
        <v>383</v>
      </c>
      <c r="C357" s="9" t="s">
        <v>27</v>
      </c>
      <c r="D357" s="9">
        <v>48850</v>
      </c>
      <c r="E357" s="32">
        <v>3</v>
      </c>
      <c r="F357" s="9"/>
      <c r="G357" s="65" t="s">
        <v>398</v>
      </c>
      <c r="H357" t="str">
        <f t="shared" si="99"/>
        <v>Beford. af sygdoms- og alderssvækkede passagerer</v>
      </c>
      <c r="I357" t="str">
        <f t="shared" si="100"/>
        <v>https://www.ug.dk/search/Beford. af sygdoms- og alderssvækkede passagerer</v>
      </c>
      <c r="J357" s="64" t="str">
        <f t="shared" si="98"/>
        <v>https://www.ug.dk/search/Beford. af sygdoms- og alderssvækkede passagerer</v>
      </c>
    </row>
    <row r="358" spans="1:10" ht="18.75" customHeight="1" x14ac:dyDescent="0.25">
      <c r="A358" s="6" t="s">
        <v>259</v>
      </c>
      <c r="B358" s="9" t="s">
        <v>286</v>
      </c>
      <c r="C358" s="9" t="s">
        <v>27</v>
      </c>
      <c r="D358" s="9">
        <v>40544</v>
      </c>
      <c r="E358" s="32">
        <v>20</v>
      </c>
      <c r="F358" s="9"/>
      <c r="G358" s="65" t="s">
        <v>398</v>
      </c>
      <c r="H358" t="str">
        <f t="shared" si="99"/>
        <v>Befordring af fysisk handicappede med liftbil</v>
      </c>
      <c r="I358" t="str">
        <f t="shared" si="100"/>
        <v>https://www.ug.dk/search/Befordring af fysisk handicappede med liftbil</v>
      </c>
      <c r="J358" s="64" t="str">
        <f t="shared" ref="J358:J384" si="101">HYPERLINK(I358)</f>
        <v>https://www.ug.dk/search/Befordring af fysisk handicappede med liftbil</v>
      </c>
    </row>
    <row r="359" spans="1:10" ht="18.75" customHeight="1" x14ac:dyDescent="0.25">
      <c r="A359" s="6" t="s">
        <v>259</v>
      </c>
      <c r="B359" s="9" t="s">
        <v>384</v>
      </c>
      <c r="C359" s="9" t="s">
        <v>27</v>
      </c>
      <c r="D359" s="9">
        <v>49885</v>
      </c>
      <c r="E359" s="32">
        <v>3</v>
      </c>
      <c r="F359" s="9"/>
      <c r="G359" s="65" t="s">
        <v>398</v>
      </c>
      <c r="H359" t="str">
        <f t="shared" ref="H359:H384" si="102">B341</f>
        <v>Befordring af fysisk handicappede med trappemaskin</v>
      </c>
      <c r="I359" t="str">
        <f t="shared" ref="I359:I384" si="103">CONCATENATE(G359,B341)</f>
        <v>https://www.ug.dk/search/Befordring af fysisk handicappede med trappemaskin</v>
      </c>
      <c r="J359" s="64" t="str">
        <f t="shared" si="101"/>
        <v>https://www.ug.dk/search/Befordring af fysisk handicappede med trappemaskin</v>
      </c>
    </row>
    <row r="360" spans="1:10" ht="18.75" customHeight="1" x14ac:dyDescent="0.25">
      <c r="A360" s="6" t="s">
        <v>259</v>
      </c>
      <c r="B360" s="61" t="s">
        <v>385</v>
      </c>
      <c r="C360" s="9" t="s">
        <v>27</v>
      </c>
      <c r="D360" s="9">
        <v>47855</v>
      </c>
      <c r="E360" s="32">
        <v>20</v>
      </c>
      <c r="F360" s="9"/>
      <c r="G360" s="65" t="s">
        <v>398</v>
      </c>
      <c r="H360" t="str">
        <f t="shared" si="102"/>
        <v>Befordring af handicappede i ordinær rutetrafik</v>
      </c>
      <c r="I360" t="str">
        <f t="shared" si="103"/>
        <v>https://www.ug.dk/search/Befordring af handicappede i ordinær rutetrafik</v>
      </c>
      <c r="J360" s="64" t="str">
        <f t="shared" si="101"/>
        <v>https://www.ug.dk/search/Befordring af handicappede i ordinær rutetrafik</v>
      </c>
    </row>
    <row r="361" spans="1:10" ht="18.75" customHeight="1" x14ac:dyDescent="0.25">
      <c r="A361" s="6" t="s">
        <v>259</v>
      </c>
      <c r="B361" s="9" t="s">
        <v>276</v>
      </c>
      <c r="C361" s="9" t="s">
        <v>27</v>
      </c>
      <c r="D361" s="56">
        <v>47874</v>
      </c>
      <c r="E361" s="57">
        <v>1</v>
      </c>
      <c r="F361" s="9"/>
      <c r="G361" s="65" t="s">
        <v>398</v>
      </c>
      <c r="H361" t="str">
        <f t="shared" si="102"/>
        <v>Befordring af sygdoms- og alderssvækkede pas.</v>
      </c>
      <c r="I361" t="str">
        <f t="shared" si="103"/>
        <v>https://www.ug.dk/search/Befordring af sygdoms- og alderssvækkede pas.</v>
      </c>
      <c r="J361" s="64" t="str">
        <f t="shared" si="101"/>
        <v>https://www.ug.dk/search/Befordring af sygdoms- og alderssvækkede pas.</v>
      </c>
    </row>
    <row r="362" spans="1:10" ht="18.75" customHeight="1" x14ac:dyDescent="0.25">
      <c r="A362" s="6" t="s">
        <v>259</v>
      </c>
      <c r="B362" s="9" t="s">
        <v>386</v>
      </c>
      <c r="C362" s="9" t="s">
        <v>27</v>
      </c>
      <c r="D362" s="56">
        <v>48652</v>
      </c>
      <c r="E362" s="57">
        <v>10</v>
      </c>
      <c r="F362" s="9"/>
      <c r="G362" s="65" t="s">
        <v>398</v>
      </c>
      <c r="H362" t="str">
        <f t="shared" si="102"/>
        <v>Billettering og kundeservice</v>
      </c>
      <c r="I362" t="str">
        <f t="shared" si="103"/>
        <v>https://www.ug.dk/search/Billettering og kundeservice</v>
      </c>
      <c r="J362" s="64" t="str">
        <f t="shared" si="101"/>
        <v>https://www.ug.dk/search/Billettering og kundeservice</v>
      </c>
    </row>
    <row r="363" spans="1:10" ht="18.75" customHeight="1" x14ac:dyDescent="0.25">
      <c r="A363" s="6" t="s">
        <v>259</v>
      </c>
      <c r="B363" s="9" t="s">
        <v>272</v>
      </c>
      <c r="C363" s="9" t="s">
        <v>27</v>
      </c>
      <c r="D363" s="9">
        <v>48466</v>
      </c>
      <c r="E363" s="32">
        <v>1</v>
      </c>
      <c r="F363" s="9"/>
      <c r="G363" s="65" t="s">
        <v>398</v>
      </c>
      <c r="H363" t="str">
        <f t="shared" si="102"/>
        <v>Brug af evakueringsstol</v>
      </c>
      <c r="I363" t="str">
        <f t="shared" si="103"/>
        <v>https://www.ug.dk/search/Brug af evakueringsstol</v>
      </c>
      <c r="J363" s="64" t="str">
        <f t="shared" si="101"/>
        <v>https://www.ug.dk/search/Brug af evakueringsstol</v>
      </c>
    </row>
    <row r="364" spans="1:10" ht="18.75" customHeight="1" x14ac:dyDescent="0.25">
      <c r="A364" s="6" t="s">
        <v>259</v>
      </c>
      <c r="B364" s="62" t="s">
        <v>387</v>
      </c>
      <c r="C364" s="9" t="s">
        <v>27</v>
      </c>
      <c r="D364" s="56">
        <v>45114</v>
      </c>
      <c r="E364" s="57">
        <v>20</v>
      </c>
      <c r="F364" s="9"/>
      <c r="G364" s="65" t="s">
        <v>398</v>
      </c>
      <c r="H364" t="str">
        <f t="shared" si="102"/>
        <v>Direkte prøve gaffeltruckcertifikat A eller B</v>
      </c>
      <c r="I364" t="str">
        <f t="shared" si="103"/>
        <v>https://www.ug.dk/search/Direkte prøve gaffeltruckcertifikat A eller B</v>
      </c>
      <c r="J364" s="64" t="str">
        <f t="shared" si="101"/>
        <v>https://www.ug.dk/search/Direkte prøve gaffeltruckcertifikat A eller B</v>
      </c>
    </row>
    <row r="365" spans="1:10" ht="18.75" customHeight="1" x14ac:dyDescent="0.25">
      <c r="A365" s="6" t="s">
        <v>259</v>
      </c>
      <c r="B365" s="9" t="s">
        <v>284</v>
      </c>
      <c r="C365" s="9" t="s">
        <v>27</v>
      </c>
      <c r="D365" s="31">
        <v>45074</v>
      </c>
      <c r="E365" s="32">
        <v>3</v>
      </c>
      <c r="F365" s="9"/>
      <c r="G365" s="65" t="s">
        <v>398</v>
      </c>
      <c r="H365" t="str">
        <f t="shared" si="102"/>
        <v xml:space="preserve">Efteruddannelse for varebilschauffører </v>
      </c>
      <c r="I365" t="str">
        <f t="shared" si="103"/>
        <v xml:space="preserve">https://www.ug.dk/search/Efteruddannelse for varebilschauffører </v>
      </c>
      <c r="J365" s="64" t="str">
        <f t="shared" si="101"/>
        <v xml:space="preserve">https://www.ug.dk/search/Efteruddannelse for varebilschauffører </v>
      </c>
    </row>
    <row r="366" spans="1:10" ht="18.75" customHeight="1" x14ac:dyDescent="0.25">
      <c r="A366" s="6" t="s">
        <v>259</v>
      </c>
      <c r="B366" s="9" t="s">
        <v>388</v>
      </c>
      <c r="C366" s="9" t="s">
        <v>27</v>
      </c>
      <c r="D366" s="31">
        <v>46939</v>
      </c>
      <c r="E366" s="32">
        <v>3</v>
      </c>
      <c r="F366" s="9"/>
      <c r="G366" s="65" t="s">
        <v>398</v>
      </c>
      <c r="H366" t="str">
        <f t="shared" si="102"/>
        <v>Enhedslaster</v>
      </c>
      <c r="I366" t="str">
        <f t="shared" si="103"/>
        <v>https://www.ug.dk/search/Enhedslaster</v>
      </c>
      <c r="J366" s="64" t="str">
        <f t="shared" si="101"/>
        <v>https://www.ug.dk/search/Enhedslaster</v>
      </c>
    </row>
    <row r="367" spans="1:10" ht="18.75" customHeight="1" x14ac:dyDescent="0.25">
      <c r="A367" s="6" t="s">
        <v>259</v>
      </c>
      <c r="B367" s="9" t="s">
        <v>389</v>
      </c>
      <c r="C367" s="9" t="s">
        <v>27</v>
      </c>
      <c r="D367" s="31">
        <v>47894</v>
      </c>
      <c r="E367" s="32">
        <v>5</v>
      </c>
      <c r="F367" s="9"/>
      <c r="G367" s="65" t="s">
        <v>398</v>
      </c>
      <c r="H367" t="str">
        <f t="shared" si="102"/>
        <v xml:space="preserve">EU-efteruddannelse for buschauffører - obl. del   </v>
      </c>
      <c r="I367" t="str">
        <f t="shared" si="103"/>
        <v xml:space="preserve">https://www.ug.dk/search/EU-efteruddannelse for buschauffører - obl. del   </v>
      </c>
      <c r="J367" s="64" t="str">
        <f t="shared" si="101"/>
        <v xml:space="preserve">https://www.ug.dk/search/EU-efteruddannelse for buschauffører - obl. del   </v>
      </c>
    </row>
    <row r="368" spans="1:10" ht="18.75" customHeight="1" x14ac:dyDescent="0.25">
      <c r="A368" s="6" t="s">
        <v>259</v>
      </c>
      <c r="B368" s="9" t="s">
        <v>282</v>
      </c>
      <c r="C368" s="9" t="s">
        <v>27</v>
      </c>
      <c r="D368" s="9">
        <v>45097</v>
      </c>
      <c r="E368" s="32">
        <v>5</v>
      </c>
      <c r="F368" s="9"/>
      <c r="G368" s="65" t="s">
        <v>398</v>
      </c>
      <c r="H368" t="str">
        <f t="shared" si="102"/>
        <v>EU-Efteruddannelse for godschauffører - oblig.del</v>
      </c>
      <c r="I368" t="str">
        <f t="shared" si="103"/>
        <v>https://www.ug.dk/search/EU-Efteruddannelse for godschauffører - oblig.del</v>
      </c>
      <c r="J368" s="64" t="str">
        <f t="shared" si="101"/>
        <v>https://www.ug.dk/search/EU-Efteruddannelse for godschauffører - oblig.del</v>
      </c>
    </row>
    <row r="369" spans="1:10" ht="18.75" customHeight="1" x14ac:dyDescent="0.25">
      <c r="A369" s="6" t="s">
        <v>259</v>
      </c>
      <c r="B369" s="9" t="s">
        <v>390</v>
      </c>
      <c r="C369" s="9" t="s">
        <v>27</v>
      </c>
      <c r="D369" s="31">
        <v>20985</v>
      </c>
      <c r="E369" s="32">
        <v>2</v>
      </c>
      <c r="F369" s="9"/>
      <c r="G369" s="65" t="s">
        <v>398</v>
      </c>
      <c r="H369" t="str">
        <f t="shared" si="102"/>
        <v>Fagunderstøttende dansk som andetsprog F/I</v>
      </c>
      <c r="I369" t="str">
        <f t="shared" si="103"/>
        <v>https://www.ug.dk/search/Fagunderstøttende dansk som andetsprog F/I</v>
      </c>
      <c r="J369" s="64" t="str">
        <f t="shared" si="101"/>
        <v>https://www.ug.dk/search/Fagunderstøttende dansk som andetsprog F/I</v>
      </c>
    </row>
    <row r="370" spans="1:10" ht="18.75" customHeight="1" x14ac:dyDescent="0.25">
      <c r="A370" s="23" t="s">
        <v>259</v>
      </c>
      <c r="B370" s="13" t="s">
        <v>285</v>
      </c>
      <c r="C370" s="9" t="s">
        <v>27</v>
      </c>
      <c r="D370" s="37">
        <v>43393</v>
      </c>
      <c r="E370" s="12">
        <v>3</v>
      </c>
      <c r="F370" s="7"/>
      <c r="G370" s="65" t="s">
        <v>398</v>
      </c>
      <c r="H370" t="str">
        <f t="shared" si="102"/>
        <v>Forebyggelse af uheld for erhvervschauffører</v>
      </c>
      <c r="I370" t="str">
        <f t="shared" si="103"/>
        <v>https://www.ug.dk/search/Forebyggelse af uheld for erhvervschauffører</v>
      </c>
      <c r="J370" s="64" t="str">
        <f t="shared" si="101"/>
        <v>https://www.ug.dk/search/Forebyggelse af uheld for erhvervschauffører</v>
      </c>
    </row>
    <row r="371" spans="1:10" ht="18.75" customHeight="1" x14ac:dyDescent="0.25">
      <c r="A371" s="23" t="s">
        <v>259</v>
      </c>
      <c r="B371" s="9" t="s">
        <v>269</v>
      </c>
      <c r="C371" s="9" t="s">
        <v>27</v>
      </c>
      <c r="D371" s="37">
        <v>48646</v>
      </c>
      <c r="E371" s="12">
        <v>10</v>
      </c>
      <c r="F371" s="9"/>
      <c r="G371" s="65" t="s">
        <v>398</v>
      </c>
      <c r="H371" t="str">
        <f t="shared" si="102"/>
        <v>Gaffelstabler certifikatkursus A, 5 dage</v>
      </c>
      <c r="I371" t="str">
        <f t="shared" si="103"/>
        <v>https://www.ug.dk/search/Gaffelstabler certifikatkursus A, 5 dage</v>
      </c>
      <c r="J371" s="64" t="str">
        <f t="shared" si="101"/>
        <v>https://www.ug.dk/search/Gaffelstabler certifikatkursus A, 5 dage</v>
      </c>
    </row>
    <row r="372" spans="1:10" ht="18.75" customHeight="1" x14ac:dyDescent="0.25">
      <c r="A372" s="6" t="s">
        <v>259</v>
      </c>
      <c r="B372" s="9" t="s">
        <v>391</v>
      </c>
      <c r="C372" s="9" t="s">
        <v>27</v>
      </c>
      <c r="D372" s="9">
        <v>48644</v>
      </c>
      <c r="E372" s="32">
        <v>10</v>
      </c>
      <c r="F372" s="9"/>
      <c r="G372" s="65" t="s">
        <v>398</v>
      </c>
      <c r="H372" t="str">
        <f t="shared" si="102"/>
        <v>Gaffeltruck certifikatkursus B, 7 dage</v>
      </c>
      <c r="I372" t="str">
        <f t="shared" si="103"/>
        <v>https://www.ug.dk/search/Gaffeltruck certifikatkursus B, 7 dage</v>
      </c>
      <c r="J372" s="64" t="str">
        <f t="shared" si="101"/>
        <v>https://www.ug.dk/search/Gaffeltruck certifikatkursus B, 7 dage</v>
      </c>
    </row>
    <row r="373" spans="1:10" ht="18.75" customHeight="1" x14ac:dyDescent="0.25">
      <c r="A373" s="6" t="s">
        <v>259</v>
      </c>
      <c r="B373" s="9" t="s">
        <v>392</v>
      </c>
      <c r="C373" s="9" t="s">
        <v>27</v>
      </c>
      <c r="D373" s="9">
        <v>46946</v>
      </c>
      <c r="E373" s="32">
        <v>5</v>
      </c>
      <c r="F373" s="9"/>
      <c r="G373" s="65" t="s">
        <v>398</v>
      </c>
      <c r="H373" t="str">
        <f t="shared" si="102"/>
        <v>Godstransport med lastbil</v>
      </c>
      <c r="I373" t="str">
        <f t="shared" si="103"/>
        <v>https://www.ug.dk/search/Godstransport med lastbil</v>
      </c>
      <c r="J373" s="64" t="str">
        <f t="shared" si="101"/>
        <v>https://www.ug.dk/search/Godstransport med lastbil</v>
      </c>
    </row>
    <row r="374" spans="1:10" ht="18.75" customHeight="1" x14ac:dyDescent="0.25">
      <c r="A374" s="6" t="s">
        <v>259</v>
      </c>
      <c r="B374" s="9" t="s">
        <v>393</v>
      </c>
      <c r="C374" s="9" t="s">
        <v>27</v>
      </c>
      <c r="D374" s="56">
        <v>40531</v>
      </c>
      <c r="E374" s="32">
        <v>30</v>
      </c>
      <c r="F374" s="9"/>
      <c r="G374" s="65" t="s">
        <v>398</v>
      </c>
      <c r="H374" t="str">
        <f t="shared" si="102"/>
        <v>Godstransport med lastbil samt grundl. kval.uddan.</v>
      </c>
      <c r="I374" t="str">
        <f t="shared" si="103"/>
        <v>https://www.ug.dk/search/Godstransport med lastbil samt grundl. kval.uddan.</v>
      </c>
      <c r="J374" s="64" t="str">
        <f t="shared" si="101"/>
        <v>https://www.ug.dk/search/Godstransport med lastbil samt grundl. kval.uddan.</v>
      </c>
    </row>
    <row r="375" spans="1:10" ht="18.75" customHeight="1" x14ac:dyDescent="0.25">
      <c r="A375" s="6" t="s">
        <v>259</v>
      </c>
      <c r="B375" s="9" t="s">
        <v>280</v>
      </c>
      <c r="C375" s="9" t="s">
        <v>27</v>
      </c>
      <c r="D375" s="31">
        <v>45362</v>
      </c>
      <c r="E375" s="32">
        <v>5</v>
      </c>
      <c r="F375" s="9"/>
      <c r="G375" s="65" t="s">
        <v>398</v>
      </c>
      <c r="H375" t="str">
        <f t="shared" si="102"/>
        <v xml:space="preserve">Grundlæggende kvalifikation for varebilschauffør </v>
      </c>
      <c r="I375" t="str">
        <f t="shared" si="103"/>
        <v xml:space="preserve">https://www.ug.dk/search/Grundlæggende kvalifikation for varebilschauffør </v>
      </c>
      <c r="J375" s="64" t="str">
        <f t="shared" si="101"/>
        <v xml:space="preserve">https://www.ug.dk/search/Grundlæggende kvalifikation for varebilschauffør </v>
      </c>
    </row>
    <row r="376" spans="1:10" ht="18.75" customHeight="1" x14ac:dyDescent="0.25">
      <c r="A376" s="6" t="s">
        <v>259</v>
      </c>
      <c r="B376" s="9" t="s">
        <v>394</v>
      </c>
      <c r="C376" s="9" t="s">
        <v>27</v>
      </c>
      <c r="D376" s="56">
        <v>48903</v>
      </c>
      <c r="E376" s="57">
        <v>4</v>
      </c>
      <c r="F376" s="9"/>
      <c r="G376" s="65" t="s">
        <v>398</v>
      </c>
      <c r="H376" t="str">
        <f t="shared" si="102"/>
        <v>Grundlæggende kvalifikationsbevis - bus</v>
      </c>
      <c r="I376" t="str">
        <f t="shared" si="103"/>
        <v>https://www.ug.dk/search/Grundlæggende kvalifikationsbevis - bus</v>
      </c>
      <c r="J376" s="64" t="str">
        <f t="shared" si="101"/>
        <v>https://www.ug.dk/search/Grundlæggende kvalifikationsbevis - bus</v>
      </c>
    </row>
    <row r="377" spans="1:10" ht="18.75" customHeight="1" x14ac:dyDescent="0.25">
      <c r="A377" s="6" t="s">
        <v>259</v>
      </c>
      <c r="B377" s="13" t="s">
        <v>395</v>
      </c>
      <c r="C377" s="9" t="s">
        <v>27</v>
      </c>
      <c r="D377" s="9">
        <v>45259</v>
      </c>
      <c r="E377" s="32">
        <v>1</v>
      </c>
      <c r="F377" s="9"/>
      <c r="G377" s="65" t="s">
        <v>398</v>
      </c>
      <c r="H377" t="str">
        <f t="shared" si="102"/>
        <v>Grundlæggende procesforståelse på lagerområdet</v>
      </c>
      <c r="I377" t="str">
        <f t="shared" si="103"/>
        <v>https://www.ug.dk/search/Grundlæggende procesforståelse på lagerområdet</v>
      </c>
      <c r="J377" s="64" t="str">
        <f t="shared" si="101"/>
        <v>https://www.ug.dk/search/Grundlæggende procesforståelse på lagerområdet</v>
      </c>
    </row>
    <row r="378" spans="1:10" ht="18.75" customHeight="1" x14ac:dyDescent="0.25">
      <c r="A378" s="23" t="s">
        <v>259</v>
      </c>
      <c r="B378" s="9" t="s">
        <v>267</v>
      </c>
      <c r="C378" s="9" t="s">
        <v>27</v>
      </c>
      <c r="D378" s="37">
        <v>48671</v>
      </c>
      <c r="E378" s="12">
        <v>5</v>
      </c>
      <c r="F378" s="9"/>
      <c r="G378" s="65" t="s">
        <v>398</v>
      </c>
      <c r="H378" t="str">
        <f t="shared" si="102"/>
        <v xml:space="preserve">Intensiv grundlæggende kval.uddannelse - lastbil </v>
      </c>
      <c r="I378" t="str">
        <f t="shared" si="103"/>
        <v xml:space="preserve">https://www.ug.dk/search/Intensiv grundlæggende kval.uddannelse - lastbil </v>
      </c>
      <c r="J378" s="64" t="str">
        <f t="shared" si="101"/>
        <v xml:space="preserve">https://www.ug.dk/search/Intensiv grundlæggende kval.uddannelse - lastbil </v>
      </c>
    </row>
    <row r="379" spans="1:10" ht="18.75" customHeight="1" x14ac:dyDescent="0.25">
      <c r="A379" s="6" t="s">
        <v>259</v>
      </c>
      <c r="B379" s="9" t="s">
        <v>265</v>
      </c>
      <c r="C379" s="9" t="s">
        <v>27</v>
      </c>
      <c r="D379" s="50">
        <v>48900</v>
      </c>
      <c r="E379" s="32">
        <v>2</v>
      </c>
      <c r="F379" s="9"/>
      <c r="G379" s="65" t="s">
        <v>398</v>
      </c>
      <c r="H379" t="str">
        <f t="shared" si="102"/>
        <v>Introduktion til offentlig servicetrafik</v>
      </c>
      <c r="I379" t="str">
        <f t="shared" si="103"/>
        <v>https://www.ug.dk/search/Introduktion til offentlig servicetrafik</v>
      </c>
      <c r="J379" s="64" t="str">
        <f t="shared" si="101"/>
        <v>https://www.ug.dk/search/Introduktion til offentlig servicetrafik</v>
      </c>
    </row>
    <row r="380" spans="1:10" ht="18.75" customHeight="1" x14ac:dyDescent="0.25">
      <c r="A380" s="23" t="s">
        <v>259</v>
      </c>
      <c r="B380" s="9" t="s">
        <v>263</v>
      </c>
      <c r="C380" s="9" t="s">
        <v>27</v>
      </c>
      <c r="D380" s="37">
        <v>49943</v>
      </c>
      <c r="E380" s="12">
        <v>22</v>
      </c>
      <c r="F380" s="9"/>
      <c r="G380" s="65" t="s">
        <v>398</v>
      </c>
      <c r="H380" t="str">
        <f t="shared" si="102"/>
        <v>Kvalifikation til persontransport i mindre køretøj</v>
      </c>
      <c r="I380" t="str">
        <f t="shared" si="103"/>
        <v>https://www.ug.dk/search/Kvalifikation til persontransport i mindre køretøj</v>
      </c>
      <c r="J380" s="64" t="str">
        <f t="shared" si="101"/>
        <v>https://www.ug.dk/search/Kvalifikation til persontransport i mindre køretøj</v>
      </c>
    </row>
    <row r="381" spans="1:10" ht="18.75" customHeight="1" x14ac:dyDescent="0.25">
      <c r="A381" s="23" t="s">
        <v>259</v>
      </c>
      <c r="B381" s="9" t="s">
        <v>266</v>
      </c>
      <c r="C381" s="9" t="s">
        <v>27</v>
      </c>
      <c r="D381" s="37">
        <v>48672</v>
      </c>
      <c r="E381" s="12">
        <v>10</v>
      </c>
      <c r="F381" s="9"/>
      <c r="G381" s="65" t="s">
        <v>398</v>
      </c>
      <c r="H381" t="str">
        <f t="shared" si="102"/>
        <v>Køreteknik for erhvervschauffører - ajourføring</v>
      </c>
      <c r="I381" t="str">
        <f t="shared" si="103"/>
        <v>https://www.ug.dk/search/Køreteknik for erhvervschauffører - ajourføring</v>
      </c>
      <c r="J381" s="64" t="str">
        <f t="shared" si="101"/>
        <v>https://www.ug.dk/search/Køreteknik for erhvervschauffører - ajourføring</v>
      </c>
    </row>
    <row r="382" spans="1:10" ht="18.75" customHeight="1" x14ac:dyDescent="0.25">
      <c r="A382" s="23" t="s">
        <v>259</v>
      </c>
      <c r="B382" s="9" t="s">
        <v>268</v>
      </c>
      <c r="C382" s="9" t="s">
        <v>27</v>
      </c>
      <c r="D382" s="37">
        <v>48648</v>
      </c>
      <c r="E382" s="12">
        <v>5</v>
      </c>
      <c r="F382" s="9"/>
      <c r="G382" s="65" t="s">
        <v>398</v>
      </c>
      <c r="H382" t="str">
        <f t="shared" si="102"/>
        <v>Kørsel med vogntog, kategori C/E</v>
      </c>
      <c r="I382" t="str">
        <f t="shared" si="103"/>
        <v>https://www.ug.dk/search/Kørsel med vogntog, kategori C/E</v>
      </c>
      <c r="J382" s="64" t="str">
        <f t="shared" si="101"/>
        <v>https://www.ug.dk/search/Kørsel med vogntog, kategori C/E</v>
      </c>
    </row>
    <row r="383" spans="1:10" ht="18.75" customHeight="1" x14ac:dyDescent="0.25">
      <c r="A383" s="3" t="s">
        <v>289</v>
      </c>
      <c r="B383" s="21" t="s">
        <v>290</v>
      </c>
      <c r="C383" s="2" t="s">
        <v>27</v>
      </c>
      <c r="D383" s="43">
        <v>49697</v>
      </c>
      <c r="E383" s="20">
        <v>30</v>
      </c>
      <c r="F383" s="2"/>
      <c r="G383" s="65" t="s">
        <v>398</v>
      </c>
      <c r="H383" t="str">
        <f t="shared" si="102"/>
        <v>Lagerindretning og lagerarbejde</v>
      </c>
      <c r="I383" t="str">
        <f t="shared" si="103"/>
        <v>https://www.ug.dk/search/Lagerindretning og lagerarbejde</v>
      </c>
      <c r="J383" s="64" t="str">
        <f t="shared" si="101"/>
        <v>https://www.ug.dk/search/Lagerindretning og lagerarbejde</v>
      </c>
    </row>
    <row r="384" spans="1:10" ht="18.75" customHeight="1" x14ac:dyDescent="0.25">
      <c r="A384" s="3" t="s">
        <v>289</v>
      </c>
      <c r="B384" s="2" t="s">
        <v>291</v>
      </c>
      <c r="C384" s="2" t="s">
        <v>27</v>
      </c>
      <c r="D384" s="2">
        <v>21977</v>
      </c>
      <c r="E384" s="20">
        <v>10</v>
      </c>
      <c r="F384" s="2"/>
      <c r="G384" s="65" t="s">
        <v>398</v>
      </c>
      <c r="H384" t="str">
        <f t="shared" si="102"/>
        <v>Lagerstyring med it</v>
      </c>
      <c r="I384" t="str">
        <f t="shared" si="103"/>
        <v>https://www.ug.dk/search/Lagerstyring med it</v>
      </c>
      <c r="J384" s="64" t="str">
        <f t="shared" si="101"/>
        <v>https://www.ug.dk/search/Lagerstyring med it</v>
      </c>
    </row>
    <row r="385" ht="18.75" customHeight="1" x14ac:dyDescent="0.25"/>
  </sheetData>
  <mergeCells count="1">
    <mergeCell ref="A1:F1"/>
  </mergeCells>
  <conditionalFormatting sqref="D338">
    <cfRule type="duplicateValues" dxfId="2" priority="1"/>
    <cfRule type="duplicateValues" dxfId="1" priority="2"/>
    <cfRule type="duplicateValues" dxfId="0" priority="3"/>
  </conditionalFormatting>
  <dataValidations count="3">
    <dataValidation type="decimal" allowBlank="1" showInputMessage="1" showErrorMessage="1" errorTitle="Indtast tal" error="Der kan kun indtastes tal i denne celle." sqref="E20 E187">
      <formula1>0</formula1>
      <formula2>10000</formula2>
    </dataValidation>
    <dataValidation type="decimal" allowBlank="1" showInputMessage="1" showErrorMessage="1" errorTitle="Indtast tal" error="Der kan kun indtastes tal i denne celle._x000a_Skriv antallet af dage, som kurset varer." sqref="E308:E323 E349:E358 E344:E345 D27 D178 E238:E242 E199:E220 E227:E234 E274:E299">
      <formula1>0</formula1>
      <formula2>1000</formula2>
    </dataValidation>
    <dataValidation type="textLength" operator="lessThan" allowBlank="1" showInputMessage="1" showErrorMessage="1" sqref="B49 B38:B42">
      <formula1>150</formula1>
    </dataValidation>
  </dataValidations>
  <hyperlinks>
    <hyperlink ref="B246" r:id="rId1" display="https://www.kp.dk/videreuddannelser/mentalisering-i-paedagogisk-arbejde-i-dagtilbud/"/>
    <hyperlink ref="B248" r:id="rId2" display="https://www.kp.dk/videreuddannelser/naar-boern-og-unge-med-diagnoser-udfordrer-din-paedagogiske-praksis/"/>
    <hyperlink ref="B234" r:id="rId3" display="https://www.kp.dk/videreuddannelser/adhd-og-autisme-i-skolen-og-paedagogiske-handlemuligheder/"/>
    <hyperlink ref="B250" r:id="rId4" display="https://www.kp.dk/videreuddannelser/psykosocial-rehabilitering/"/>
    <hyperlink ref="B254" r:id="rId5" display="https://www.kp.dk/videreuddannelser/sprogpaedagogik-og-sprogindsatser/"/>
    <hyperlink ref="B245" r:id="rId6" display="https://www.kp.dk/videreuddannelser/mennesker-i-udsatte-positioner/"/>
    <hyperlink ref="B249" r:id="rId7" display="https://www.kp.dk/videreuddannelser/perspektiver-og-tilgange-i-arbejdet-med-unge-i-saarbare-positioner/"/>
    <hyperlink ref="B241" r:id="rId8" display="https://www.kp.dk/videreuddannelser/fritidspaedagogen-som-brobygger-og-trivselsaktoer-6-18-aar/"/>
    <hyperlink ref="B59" r:id="rId9" display="https://kea.dk/efteruddannelser/akademi/au-i-byggekoordination/planlaegning-og-styring-af-byggeriets-processer-og-ressourcer"/>
    <hyperlink ref="B31" r:id="rId10" display="https://kea.dk/efteruddannelser/akademi/au-i-byggeteknologi/byggeteknik-mindre-byggerier"/>
  </hyperlinks>
  <pageMargins left="0.39370078740157483" right="0.39370078740157483" top="0.98425196850393704" bottom="0.98425196850393704" header="0.51181102362204722" footer="0.51181102362204722"/>
  <pageSetup paperSize="9" scale="63" orientation="portrait" r:id="rId11"/>
  <headerFooter>
    <oddFooter>Side &amp;P af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Navngivne områder</vt:lpstr>
      </vt:variant>
      <vt:variant>
        <vt:i4>2</vt:i4>
      </vt:variant>
    </vt:vector>
  </HeadingPairs>
  <TitlesOfParts>
    <vt:vector size="3" baseType="lpstr">
      <vt:lpstr>positivlisten</vt:lpstr>
      <vt:lpstr>positivlisten!Udskriftsområde</vt:lpstr>
      <vt:lpstr>positivlisten!Udskriftstitler</vt:lpstr>
    </vt:vector>
  </TitlesOfParts>
  <Company>Statens 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Henrik Foght Pedersen</dc:creator>
  <cp:lastModifiedBy>Henrik Foght Pedersen</cp:lastModifiedBy>
  <cp:lastPrinted>2025-03-28T12:59:59Z</cp:lastPrinted>
  <dcterms:created xsi:type="dcterms:W3CDTF">2025-03-04T09:13:15Z</dcterms:created>
  <dcterms:modified xsi:type="dcterms:W3CDTF">2025-03-31T09:39:51Z</dcterms:modified>
</cp:coreProperties>
</file>