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RBR\Regional uddannelsespulje - positivliste\Positivlister opdatering okt 2025\"/>
    </mc:Choice>
  </mc:AlternateContent>
  <xr:revisionPtr revIDLastSave="0" documentId="13_ncr:1_{0B578C11-D45C-4AB5-83C6-C669D9920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itivlisten" sheetId="2" r:id="rId1"/>
    <sheet name="Ark2" sheetId="4" state="hidden" r:id="rId2"/>
    <sheet name="Ark1" sheetId="3" state="hidden" r:id="rId3"/>
  </sheets>
  <definedNames>
    <definedName name="_AMO_UniqueIdentifier" hidden="1">"'d2784ba5-db99-4d60-b03b-9336c60cc7a3'"</definedName>
    <definedName name="_xlnm._FilterDatabase" localSheetId="2" hidden="1">'Ark1'!$A$1:$H$395</definedName>
    <definedName name="_xlnm._FilterDatabase" localSheetId="1" hidden="1">'Ark2'!$A$1:$E$392</definedName>
    <definedName name="_xlnm._FilterDatabase" localSheetId="0" hidden="1">positivlisten!$A$2:$M$475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positivlisten!$A$1:$G$475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09" i="2" l="1"/>
  <c r="J309" i="2"/>
  <c r="K309" i="2" s="1"/>
  <c r="M309" i="2"/>
  <c r="N309" i="2"/>
  <c r="I310" i="2"/>
  <c r="J310" i="2"/>
  <c r="K310" i="2"/>
  <c r="M310" i="2"/>
  <c r="N310" i="2"/>
  <c r="M311" i="2"/>
  <c r="I312" i="2"/>
  <c r="J312" i="2"/>
  <c r="K312" i="2" s="1"/>
  <c r="M312" i="2"/>
  <c r="N312" i="2"/>
  <c r="M418" i="2"/>
  <c r="M257" i="2"/>
  <c r="M277" i="2"/>
  <c r="M264" i="2"/>
  <c r="M265" i="2"/>
  <c r="M253" i="2"/>
  <c r="M272" i="2"/>
  <c r="M248" i="2"/>
  <c r="M276" i="2"/>
  <c r="M263" i="2"/>
  <c r="M328" i="2"/>
  <c r="M313" i="2"/>
  <c r="M327" i="2"/>
  <c r="M320" i="2"/>
  <c r="M326" i="2"/>
  <c r="M318" i="2"/>
  <c r="M301" i="2"/>
  <c r="M337" i="2"/>
  <c r="M358" i="2"/>
  <c r="M348" i="2"/>
  <c r="M359" i="2"/>
  <c r="M355" i="2"/>
  <c r="M373" i="2"/>
  <c r="M360" i="2"/>
  <c r="M383" i="2"/>
  <c r="M375" i="2"/>
  <c r="M390" i="2"/>
  <c r="M386" i="2"/>
  <c r="M379" i="2"/>
  <c r="M72" i="2"/>
  <c r="M77" i="2"/>
  <c r="M76" i="2"/>
  <c r="M71" i="2"/>
  <c r="M78" i="2"/>
  <c r="M74" i="2"/>
  <c r="M68" i="2"/>
  <c r="M75" i="2"/>
  <c r="M69" i="2"/>
  <c r="M73" i="2"/>
  <c r="M9" i="2"/>
  <c r="M28" i="2"/>
  <c r="M38" i="2"/>
  <c r="M24" i="2"/>
  <c r="M25" i="2"/>
  <c r="M395" i="2"/>
  <c r="M417" i="2"/>
  <c r="M108" i="2"/>
  <c r="M70" i="2"/>
  <c r="M14" i="2"/>
  <c r="M34" i="2"/>
  <c r="M19" i="2"/>
  <c r="M35" i="2"/>
  <c r="M20" i="2"/>
  <c r="M4" i="2"/>
  <c r="M39" i="2"/>
  <c r="N6" i="2"/>
  <c r="N7" i="2"/>
  <c r="N8" i="2"/>
  <c r="N10" i="2"/>
  <c r="N12" i="2"/>
  <c r="N13" i="2"/>
  <c r="N16" i="2"/>
  <c r="N17" i="2"/>
  <c r="N18" i="2"/>
  <c r="N22" i="2"/>
  <c r="N23" i="2"/>
  <c r="N26" i="2"/>
  <c r="N27" i="2"/>
  <c r="N31" i="2"/>
  <c r="N32" i="2"/>
  <c r="N33" i="2"/>
  <c r="N36" i="2"/>
  <c r="N37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9" i="2"/>
  <c r="N250" i="2"/>
  <c r="N251" i="2"/>
  <c r="N252" i="2"/>
  <c r="N254" i="2"/>
  <c r="N255" i="2"/>
  <c r="N256" i="2"/>
  <c r="N258" i="2"/>
  <c r="N259" i="2"/>
  <c r="N260" i="2"/>
  <c r="N261" i="2"/>
  <c r="N262" i="2"/>
  <c r="N266" i="2"/>
  <c r="N267" i="2"/>
  <c r="N268" i="2"/>
  <c r="N269" i="2"/>
  <c r="N270" i="2"/>
  <c r="N271" i="2"/>
  <c r="N273" i="2"/>
  <c r="N274" i="2"/>
  <c r="N275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2" i="2"/>
  <c r="N303" i="2"/>
  <c r="N304" i="2"/>
  <c r="N305" i="2"/>
  <c r="N306" i="2"/>
  <c r="N307" i="2"/>
  <c r="N308" i="2"/>
  <c r="N314" i="2"/>
  <c r="N315" i="2"/>
  <c r="N316" i="2"/>
  <c r="N317" i="2"/>
  <c r="N319" i="2"/>
  <c r="N321" i="2"/>
  <c r="N322" i="2"/>
  <c r="N323" i="2"/>
  <c r="N324" i="2"/>
  <c r="N325" i="2"/>
  <c r="N329" i="2"/>
  <c r="N330" i="2"/>
  <c r="N331" i="2"/>
  <c r="N332" i="2"/>
  <c r="N333" i="2"/>
  <c r="N334" i="2"/>
  <c r="N335" i="2"/>
  <c r="N336" i="2"/>
  <c r="N338" i="2"/>
  <c r="N339" i="2"/>
  <c r="N340" i="2"/>
  <c r="N341" i="2"/>
  <c r="N342" i="2"/>
  <c r="N343" i="2"/>
  <c r="N344" i="2"/>
  <c r="N345" i="2"/>
  <c r="N346" i="2"/>
  <c r="N347" i="2"/>
  <c r="N349" i="2"/>
  <c r="N350" i="2"/>
  <c r="N351" i="2"/>
  <c r="N352" i="2"/>
  <c r="N353" i="2"/>
  <c r="N354" i="2"/>
  <c r="N356" i="2"/>
  <c r="N357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4" i="2"/>
  <c r="N376" i="2"/>
  <c r="N377" i="2"/>
  <c r="N378" i="2"/>
  <c r="N380" i="2"/>
  <c r="N381" i="2"/>
  <c r="N382" i="2"/>
  <c r="N384" i="2"/>
  <c r="N385" i="2"/>
  <c r="N387" i="2"/>
  <c r="N388" i="2"/>
  <c r="N389" i="2"/>
  <c r="N391" i="2"/>
  <c r="N393" i="2"/>
  <c r="N394" i="2"/>
  <c r="N396" i="2"/>
  <c r="N397" i="2"/>
  <c r="N398" i="2"/>
  <c r="N399" i="2"/>
  <c r="N400" i="2"/>
  <c r="N401" i="2"/>
  <c r="N402" i="2"/>
  <c r="N403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5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3" i="2"/>
  <c r="M402" i="2"/>
  <c r="M401" i="2"/>
  <c r="M400" i="2"/>
  <c r="M399" i="2"/>
  <c r="M398" i="2"/>
  <c r="M397" i="2"/>
  <c r="M396" i="2"/>
  <c r="M394" i="2"/>
  <c r="M393" i="2"/>
  <c r="M391" i="2"/>
  <c r="M389" i="2"/>
  <c r="M388" i="2"/>
  <c r="M387" i="2"/>
  <c r="M385" i="2"/>
  <c r="M384" i="2"/>
  <c r="M382" i="2"/>
  <c r="M381" i="2"/>
  <c r="M380" i="2"/>
  <c r="M378" i="2"/>
  <c r="M377" i="2"/>
  <c r="M374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57" i="2"/>
  <c r="M356" i="2"/>
  <c r="M354" i="2"/>
  <c r="M353" i="2"/>
  <c r="M352" i="2"/>
  <c r="M351" i="2"/>
  <c r="M350" i="2"/>
  <c r="M349" i="2"/>
  <c r="M347" i="2"/>
  <c r="M346" i="2"/>
  <c r="M345" i="2"/>
  <c r="M344" i="2"/>
  <c r="M343" i="2"/>
  <c r="M342" i="2"/>
  <c r="M341" i="2"/>
  <c r="M340" i="2"/>
  <c r="M339" i="2"/>
  <c r="M338" i="2"/>
  <c r="M336" i="2"/>
  <c r="M335" i="2"/>
  <c r="M334" i="2"/>
  <c r="M333" i="2"/>
  <c r="M332" i="2"/>
  <c r="M331" i="2"/>
  <c r="M330" i="2"/>
  <c r="M329" i="2"/>
  <c r="M325" i="2"/>
  <c r="M323" i="2"/>
  <c r="M322" i="2"/>
  <c r="M321" i="2"/>
  <c r="M319" i="2"/>
  <c r="M316" i="2"/>
  <c r="M314" i="2"/>
  <c r="M308" i="2"/>
  <c r="M307" i="2"/>
  <c r="M306" i="2"/>
  <c r="M305" i="2"/>
  <c r="M304" i="2"/>
  <c r="M300" i="2"/>
  <c r="M298" i="2"/>
  <c r="M297" i="2"/>
  <c r="M296" i="2"/>
  <c r="M295" i="2"/>
  <c r="M294" i="2"/>
  <c r="M292" i="2"/>
  <c r="M287" i="2"/>
  <c r="M284" i="2"/>
  <c r="M283" i="2"/>
  <c r="M282" i="2"/>
  <c r="M281" i="2"/>
  <c r="M280" i="2"/>
  <c r="M279" i="2"/>
  <c r="M278" i="2"/>
  <c r="M275" i="2"/>
  <c r="M274" i="2"/>
  <c r="M273" i="2"/>
  <c r="M271" i="2"/>
  <c r="M270" i="2"/>
  <c r="M269" i="2"/>
  <c r="M268" i="2"/>
  <c r="M267" i="2"/>
  <c r="M266" i="2"/>
  <c r="M262" i="2"/>
  <c r="M261" i="2"/>
  <c r="M260" i="2"/>
  <c r="M259" i="2"/>
  <c r="M258" i="2"/>
  <c r="M256" i="2"/>
  <c r="M255" i="2"/>
  <c r="M254" i="2"/>
  <c r="M252" i="2"/>
  <c r="M251" i="2"/>
  <c r="M250" i="2"/>
  <c r="M249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6" i="2"/>
  <c r="M219" i="2"/>
  <c r="M212" i="2"/>
  <c r="M203" i="2"/>
  <c r="M201" i="2"/>
  <c r="M200" i="2"/>
  <c r="M199" i="2"/>
  <c r="M198" i="2"/>
  <c r="M197" i="2"/>
  <c r="M195" i="2"/>
  <c r="M194" i="2"/>
  <c r="M193" i="2"/>
  <c r="M188" i="2"/>
  <c r="M187" i="2"/>
  <c r="M186" i="2"/>
  <c r="M185" i="2"/>
  <c r="M175" i="2"/>
  <c r="M173" i="2"/>
  <c r="M172" i="2"/>
  <c r="M171" i="2"/>
  <c r="M170" i="2"/>
  <c r="M169" i="2"/>
  <c r="M167" i="2"/>
  <c r="M164" i="2"/>
  <c r="M163" i="2"/>
  <c r="M162" i="2"/>
  <c r="M161" i="2"/>
  <c r="M160" i="2"/>
  <c r="M158" i="2"/>
  <c r="M157" i="2"/>
  <c r="M156" i="2"/>
  <c r="M155" i="2"/>
  <c r="M154" i="2"/>
  <c r="M152" i="2"/>
  <c r="M151" i="2"/>
  <c r="M150" i="2"/>
  <c r="M148" i="2"/>
  <c r="M147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99" i="2"/>
  <c r="M98" i="2"/>
  <c r="M97" i="2"/>
  <c r="M96" i="2"/>
  <c r="M94" i="2"/>
  <c r="M93" i="2"/>
  <c r="M92" i="2"/>
  <c r="M91" i="2"/>
  <c r="M90" i="2"/>
  <c r="M88" i="2"/>
  <c r="M87" i="2"/>
  <c r="M85" i="2"/>
  <c r="M84" i="2"/>
  <c r="M83" i="2"/>
  <c r="M82" i="2"/>
  <c r="M81" i="2"/>
  <c r="M80" i="2"/>
  <c r="M79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49" i="2"/>
  <c r="M45" i="2"/>
  <c r="M43" i="2"/>
  <c r="M42" i="2"/>
  <c r="M41" i="2"/>
  <c r="M40" i="2"/>
  <c r="M31" i="2"/>
  <c r="M27" i="2"/>
  <c r="M26" i="2"/>
  <c r="M16" i="2"/>
  <c r="M12" i="2"/>
  <c r="J378" i="2" l="1"/>
  <c r="J380" i="2"/>
  <c r="J381" i="2"/>
  <c r="J382" i="2"/>
  <c r="J384" i="2"/>
  <c r="J385" i="2"/>
  <c r="J387" i="2"/>
  <c r="J388" i="2"/>
  <c r="J389" i="2"/>
  <c r="J391" i="2"/>
  <c r="J393" i="2"/>
  <c r="J394" i="2"/>
  <c r="J396" i="2"/>
  <c r="J397" i="2"/>
  <c r="J398" i="2"/>
  <c r="J399" i="2"/>
  <c r="J400" i="2"/>
  <c r="J401" i="2"/>
  <c r="J402" i="2"/>
  <c r="J403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377" i="2"/>
  <c r="J305" i="2"/>
  <c r="J306" i="2"/>
  <c r="J307" i="2"/>
  <c r="J308" i="2"/>
  <c r="J314" i="2"/>
  <c r="J315" i="2"/>
  <c r="J316" i="2"/>
  <c r="J317" i="2"/>
  <c r="J319" i="2"/>
  <c r="J321" i="2"/>
  <c r="J322" i="2"/>
  <c r="J323" i="2"/>
  <c r="J324" i="2"/>
  <c r="J325" i="2"/>
  <c r="J329" i="2"/>
  <c r="J330" i="2"/>
  <c r="J331" i="2"/>
  <c r="J332" i="2"/>
  <c r="J333" i="2"/>
  <c r="J334" i="2"/>
  <c r="J335" i="2"/>
  <c r="J336" i="2"/>
  <c r="J338" i="2"/>
  <c r="J339" i="2"/>
  <c r="J340" i="2"/>
  <c r="J341" i="2"/>
  <c r="J342" i="2"/>
  <c r="J343" i="2"/>
  <c r="J344" i="2"/>
  <c r="J345" i="2"/>
  <c r="J346" i="2"/>
  <c r="J347" i="2"/>
  <c r="J349" i="2"/>
  <c r="J350" i="2"/>
  <c r="J351" i="2"/>
  <c r="J352" i="2"/>
  <c r="J353" i="2"/>
  <c r="J354" i="2"/>
  <c r="J356" i="2"/>
  <c r="J357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4" i="2"/>
  <c r="J304" i="2"/>
  <c r="J294" i="2"/>
  <c r="J295" i="2"/>
  <c r="J296" i="2"/>
  <c r="J297" i="2"/>
  <c r="J298" i="2"/>
  <c r="J299" i="2"/>
  <c r="J300" i="2"/>
  <c r="J292" i="2"/>
  <c r="J287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9" i="2"/>
  <c r="J250" i="2"/>
  <c r="J251" i="2"/>
  <c r="J252" i="2"/>
  <c r="J254" i="2"/>
  <c r="J255" i="2"/>
  <c r="J256" i="2"/>
  <c r="J258" i="2"/>
  <c r="J259" i="2"/>
  <c r="J260" i="2"/>
  <c r="J261" i="2"/>
  <c r="J262" i="2"/>
  <c r="J266" i="2"/>
  <c r="J267" i="2"/>
  <c r="J268" i="2"/>
  <c r="J269" i="2"/>
  <c r="J270" i="2"/>
  <c r="J271" i="2"/>
  <c r="J273" i="2"/>
  <c r="J274" i="2"/>
  <c r="J275" i="2"/>
  <c r="J278" i="2"/>
  <c r="J279" i="2"/>
  <c r="J280" i="2"/>
  <c r="J281" i="2"/>
  <c r="J282" i="2"/>
  <c r="J283" i="2"/>
  <c r="J284" i="2"/>
  <c r="J228" i="2"/>
  <c r="J198" i="2"/>
  <c r="J199" i="2"/>
  <c r="J200" i="2"/>
  <c r="J201" i="2"/>
  <c r="J202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86" i="2"/>
  <c r="J288" i="2"/>
  <c r="J289" i="2"/>
  <c r="J290" i="2"/>
  <c r="J302" i="2"/>
  <c r="J376" i="2"/>
  <c r="J197" i="2"/>
  <c r="J194" i="2"/>
  <c r="J195" i="2"/>
  <c r="J193" i="2"/>
  <c r="J186" i="2"/>
  <c r="J187" i="2"/>
  <c r="J188" i="2"/>
  <c r="J189" i="2"/>
  <c r="J185" i="2"/>
  <c r="J175" i="2"/>
  <c r="J170" i="2"/>
  <c r="J171" i="2"/>
  <c r="J172" i="2"/>
  <c r="J173" i="2"/>
  <c r="J169" i="2"/>
  <c r="J167" i="2"/>
  <c r="J161" i="2"/>
  <c r="J162" i="2"/>
  <c r="J163" i="2"/>
  <c r="J164" i="2"/>
  <c r="J160" i="2"/>
  <c r="J97" i="2"/>
  <c r="J98" i="2"/>
  <c r="J99" i="2"/>
  <c r="J130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1" i="2"/>
  <c r="J132" i="2"/>
  <c r="J133" i="2"/>
  <c r="J136" i="2"/>
  <c r="K136" i="2" s="1"/>
  <c r="J138" i="2"/>
  <c r="K138" i="2" s="1"/>
  <c r="J134" i="2"/>
  <c r="J135" i="2"/>
  <c r="J137" i="2"/>
  <c r="J139" i="2"/>
  <c r="J140" i="2"/>
  <c r="J141" i="2"/>
  <c r="J142" i="2"/>
  <c r="J143" i="2"/>
  <c r="J144" i="2"/>
  <c r="J145" i="2"/>
  <c r="J146" i="2"/>
  <c r="J147" i="2"/>
  <c r="J148" i="2"/>
  <c r="K148" i="2" s="1"/>
  <c r="J149" i="2"/>
  <c r="J150" i="2"/>
  <c r="J151" i="2"/>
  <c r="J152" i="2"/>
  <c r="J153" i="2"/>
  <c r="J154" i="2"/>
  <c r="J155" i="2"/>
  <c r="J156" i="2"/>
  <c r="J157" i="2"/>
  <c r="J158" i="2"/>
  <c r="J96" i="2"/>
  <c r="J88" i="2"/>
  <c r="J89" i="2"/>
  <c r="J90" i="2"/>
  <c r="J91" i="2"/>
  <c r="J92" i="2"/>
  <c r="J93" i="2"/>
  <c r="J94" i="2"/>
  <c r="J87" i="2"/>
  <c r="J81" i="2"/>
  <c r="J82" i="2"/>
  <c r="J83" i="2"/>
  <c r="J84" i="2"/>
  <c r="J85" i="2"/>
  <c r="J59" i="2"/>
  <c r="J60" i="2"/>
  <c r="J61" i="2"/>
  <c r="J62" i="2"/>
  <c r="J63" i="2"/>
  <c r="J64" i="2"/>
  <c r="J65" i="2"/>
  <c r="J66" i="2"/>
  <c r="J67" i="2"/>
  <c r="J79" i="2"/>
  <c r="J80" i="2"/>
  <c r="J53" i="2"/>
  <c r="J54" i="2"/>
  <c r="J55" i="2"/>
  <c r="J56" i="2"/>
  <c r="J57" i="2"/>
  <c r="J58" i="2"/>
  <c r="J52" i="2"/>
  <c r="J50" i="2"/>
  <c r="J49" i="2"/>
  <c r="J45" i="2"/>
  <c r="J41" i="2"/>
  <c r="J42" i="2"/>
  <c r="J43" i="2"/>
  <c r="J40" i="2"/>
  <c r="J31" i="2"/>
  <c r="J27" i="2"/>
  <c r="J26" i="2"/>
  <c r="J16" i="2"/>
  <c r="K16" i="2" s="1"/>
  <c r="J8" i="2"/>
  <c r="J12" i="2"/>
  <c r="K12" i="2" s="1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9" i="2"/>
  <c r="I250" i="2"/>
  <c r="I251" i="2"/>
  <c r="I252" i="2"/>
  <c r="I254" i="2"/>
  <c r="I255" i="2"/>
  <c r="I256" i="2"/>
  <c r="I258" i="2"/>
  <c r="I259" i="2"/>
  <c r="I260" i="2"/>
  <c r="I261" i="2"/>
  <c r="I262" i="2"/>
  <c r="I266" i="2"/>
  <c r="I267" i="2"/>
  <c r="I268" i="2"/>
  <c r="I269" i="2"/>
  <c r="I270" i="2"/>
  <c r="I271" i="2"/>
  <c r="I273" i="2"/>
  <c r="I274" i="2"/>
  <c r="I275" i="2"/>
  <c r="I278" i="2"/>
  <c r="I279" i="2"/>
  <c r="I280" i="2"/>
  <c r="I281" i="2"/>
  <c r="I282" i="2"/>
  <c r="I283" i="2"/>
  <c r="I284" i="2"/>
  <c r="I286" i="2"/>
  <c r="I287" i="2"/>
  <c r="I288" i="2"/>
  <c r="I289" i="2"/>
  <c r="I290" i="2"/>
  <c r="I292" i="2"/>
  <c r="I294" i="2"/>
  <c r="I295" i="2"/>
  <c r="I296" i="2"/>
  <c r="I297" i="2"/>
  <c r="I298" i="2"/>
  <c r="I299" i="2"/>
  <c r="I300" i="2"/>
  <c r="I302" i="2"/>
  <c r="I304" i="2"/>
  <c r="I305" i="2"/>
  <c r="I306" i="2"/>
  <c r="I307" i="2"/>
  <c r="I308" i="2"/>
  <c r="I314" i="2"/>
  <c r="I315" i="2"/>
  <c r="I316" i="2"/>
  <c r="I317" i="2"/>
  <c r="I319" i="2"/>
  <c r="I321" i="2"/>
  <c r="I322" i="2"/>
  <c r="I323" i="2"/>
  <c r="I324" i="2"/>
  <c r="I325" i="2"/>
  <c r="I329" i="2"/>
  <c r="I330" i="2"/>
  <c r="I331" i="2"/>
  <c r="I332" i="2"/>
  <c r="I333" i="2"/>
  <c r="I334" i="2"/>
  <c r="I335" i="2"/>
  <c r="I336" i="2"/>
  <c r="I338" i="2"/>
  <c r="I339" i="2"/>
  <c r="I340" i="2"/>
  <c r="I341" i="2"/>
  <c r="I342" i="2"/>
  <c r="I343" i="2"/>
  <c r="I344" i="2"/>
  <c r="I345" i="2"/>
  <c r="I346" i="2"/>
  <c r="I347" i="2"/>
  <c r="I349" i="2"/>
  <c r="I350" i="2"/>
  <c r="I351" i="2"/>
  <c r="I352" i="2"/>
  <c r="I353" i="2"/>
  <c r="I354" i="2"/>
  <c r="I356" i="2"/>
  <c r="I357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4" i="2"/>
  <c r="I376" i="2"/>
  <c r="I377" i="2"/>
  <c r="I378" i="2"/>
  <c r="I380" i="2"/>
  <c r="I381" i="2"/>
  <c r="I382" i="2"/>
  <c r="I384" i="2"/>
  <c r="I385" i="2"/>
  <c r="I387" i="2"/>
  <c r="I388" i="2"/>
  <c r="I389" i="2"/>
  <c r="I391" i="2"/>
  <c r="I393" i="2"/>
  <c r="I394" i="2"/>
  <c r="I396" i="2"/>
  <c r="I397" i="2"/>
  <c r="I398" i="2"/>
  <c r="I399" i="2"/>
  <c r="I400" i="2"/>
  <c r="I401" i="2"/>
  <c r="I402" i="2"/>
  <c r="I403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149" i="2"/>
  <c r="I148" i="2"/>
  <c r="I6" i="2"/>
  <c r="I7" i="2"/>
  <c r="I8" i="2"/>
  <c r="I10" i="2"/>
  <c r="I12" i="2"/>
  <c r="I13" i="2"/>
  <c r="I16" i="2"/>
  <c r="I17" i="2"/>
  <c r="I18" i="2"/>
  <c r="I22" i="2"/>
  <c r="I23" i="2"/>
  <c r="I26" i="2"/>
  <c r="I27" i="2"/>
  <c r="I31" i="2"/>
  <c r="I32" i="2"/>
  <c r="I33" i="2"/>
  <c r="I36" i="2"/>
  <c r="I37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30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1" i="2"/>
  <c r="I132" i="2"/>
  <c r="I133" i="2"/>
  <c r="I136" i="2"/>
  <c r="I138" i="2"/>
  <c r="I134" i="2"/>
  <c r="I135" i="2"/>
  <c r="I137" i="2"/>
  <c r="I139" i="2"/>
  <c r="I140" i="2"/>
  <c r="I141" i="2"/>
  <c r="I142" i="2"/>
  <c r="I143" i="2"/>
  <c r="I144" i="2"/>
  <c r="I145" i="2"/>
  <c r="I146" i="2"/>
  <c r="I147" i="2"/>
  <c r="I5" i="2"/>
  <c r="J36" i="2" l="1"/>
  <c r="K475" i="2" l="1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3" i="2"/>
  <c r="K402" i="2"/>
  <c r="K401" i="2"/>
  <c r="K400" i="2"/>
  <c r="K399" i="2"/>
  <c r="K398" i="2"/>
  <c r="K397" i="2"/>
  <c r="K396" i="2"/>
  <c r="K394" i="2"/>
  <c r="K393" i="2"/>
  <c r="K391" i="2"/>
  <c r="K389" i="2"/>
  <c r="K388" i="2"/>
  <c r="K387" i="2"/>
  <c r="K385" i="2"/>
  <c r="K384" i="2"/>
  <c r="K382" i="2"/>
  <c r="K381" i="2"/>
  <c r="K380" i="2"/>
  <c r="K378" i="2"/>
  <c r="K377" i="2"/>
  <c r="K374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57" i="2"/>
  <c r="K356" i="2"/>
  <c r="K354" i="2"/>
  <c r="K353" i="2"/>
  <c r="K352" i="2"/>
  <c r="K351" i="2"/>
  <c r="K350" i="2"/>
  <c r="K349" i="2"/>
  <c r="K347" i="2"/>
  <c r="K346" i="2"/>
  <c r="K345" i="2"/>
  <c r="K344" i="2"/>
  <c r="K343" i="2"/>
  <c r="K342" i="2"/>
  <c r="K341" i="2"/>
  <c r="K340" i="2"/>
  <c r="K339" i="2"/>
  <c r="K338" i="2"/>
  <c r="K336" i="2"/>
  <c r="K335" i="2"/>
  <c r="K334" i="2"/>
  <c r="K333" i="2"/>
  <c r="K332" i="2"/>
  <c r="K331" i="2"/>
  <c r="K330" i="2"/>
  <c r="K329" i="2"/>
  <c r="K323" i="2"/>
  <c r="K322" i="2"/>
  <c r="K316" i="2"/>
  <c r="K307" i="2"/>
  <c r="K306" i="2"/>
  <c r="K305" i="2"/>
  <c r="K304" i="2"/>
  <c r="K300" i="2"/>
  <c r="K298" i="2"/>
  <c r="K297" i="2"/>
  <c r="K296" i="2"/>
  <c r="K295" i="2"/>
  <c r="K294" i="2"/>
  <c r="K287" i="2"/>
  <c r="K284" i="2"/>
  <c r="K283" i="2"/>
  <c r="K282" i="2"/>
  <c r="K281" i="2"/>
  <c r="K280" i="2"/>
  <c r="K279" i="2"/>
  <c r="K278" i="2"/>
  <c r="K275" i="2"/>
  <c r="K274" i="2"/>
  <c r="K273" i="2"/>
  <c r="K271" i="2"/>
  <c r="K270" i="2"/>
  <c r="K269" i="2"/>
  <c r="K268" i="2"/>
  <c r="K267" i="2"/>
  <c r="K266" i="2"/>
  <c r="K262" i="2"/>
  <c r="K261" i="2"/>
  <c r="K260" i="2"/>
  <c r="K259" i="2"/>
  <c r="K258" i="2"/>
  <c r="K256" i="2"/>
  <c r="K255" i="2"/>
  <c r="K254" i="2"/>
  <c r="K252" i="2"/>
  <c r="K251" i="2"/>
  <c r="K250" i="2"/>
  <c r="K249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01" i="2"/>
  <c r="K200" i="2"/>
  <c r="K199" i="2"/>
  <c r="K198" i="2"/>
  <c r="K197" i="2"/>
  <c r="K195" i="2"/>
  <c r="K194" i="2"/>
  <c r="K193" i="2"/>
  <c r="K189" i="2"/>
  <c r="K188" i="2"/>
  <c r="K187" i="2"/>
  <c r="K186" i="2"/>
  <c r="K185" i="2"/>
  <c r="K175" i="2"/>
  <c r="K173" i="2"/>
  <c r="K172" i="2"/>
  <c r="K171" i="2"/>
  <c r="K170" i="2"/>
  <c r="K169" i="2"/>
  <c r="K167" i="2"/>
  <c r="K164" i="2"/>
  <c r="K163" i="2"/>
  <c r="K162" i="2"/>
  <c r="K161" i="2"/>
  <c r="K160" i="2"/>
  <c r="K158" i="2"/>
  <c r="K157" i="2"/>
  <c r="K156" i="2"/>
  <c r="K155" i="2"/>
  <c r="K154" i="2"/>
  <c r="K153" i="2"/>
  <c r="K152" i="2"/>
  <c r="K151" i="2"/>
  <c r="K150" i="2"/>
  <c r="K149" i="2"/>
  <c r="K147" i="2"/>
  <c r="K146" i="2"/>
  <c r="K145" i="2"/>
  <c r="K144" i="2"/>
  <c r="K143" i="2"/>
  <c r="K142" i="2"/>
  <c r="K141" i="2"/>
  <c r="K140" i="2"/>
  <c r="K139" i="2"/>
  <c r="K137" i="2"/>
  <c r="K135" i="2"/>
  <c r="K134" i="2"/>
  <c r="K133" i="2"/>
  <c r="K132" i="2"/>
  <c r="K131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30" i="2"/>
  <c r="K99" i="2"/>
  <c r="K98" i="2"/>
  <c r="K97" i="2"/>
  <c r="K96" i="2"/>
  <c r="K94" i="2"/>
  <c r="K92" i="2"/>
  <c r="K91" i="2"/>
  <c r="K90" i="2"/>
  <c r="K89" i="2"/>
  <c r="K87" i="2"/>
  <c r="K85" i="2"/>
  <c r="K84" i="2"/>
  <c r="K83" i="2"/>
  <c r="K82" i="2"/>
  <c r="K81" i="2"/>
  <c r="K80" i="2"/>
  <c r="K7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45" i="2"/>
  <c r="K43" i="2"/>
  <c r="K42" i="2"/>
  <c r="K41" i="2"/>
  <c r="K49" i="2"/>
  <c r="K36" i="2"/>
  <c r="K31" i="2"/>
  <c r="K27" i="2"/>
  <c r="K26" i="2"/>
  <c r="K325" i="2"/>
  <c r="K324" i="2"/>
  <c r="K321" i="2"/>
  <c r="K319" i="2"/>
  <c r="K317" i="2"/>
  <c r="K315" i="2"/>
  <c r="K314" i="2"/>
  <c r="K308" i="2"/>
  <c r="K299" i="2"/>
  <c r="K292" i="2"/>
  <c r="K228" i="2"/>
  <c r="K219" i="2"/>
  <c r="K212" i="2"/>
  <c r="K93" i="2"/>
  <c r="K88" i="2"/>
  <c r="K50" i="2"/>
  <c r="K376" i="2"/>
  <c r="K302" i="2"/>
  <c r="K290" i="2"/>
  <c r="K289" i="2"/>
  <c r="K288" i="2"/>
  <c r="K286" i="2"/>
  <c r="K225" i="2"/>
  <c r="K224" i="2"/>
  <c r="K223" i="2"/>
  <c r="K222" i="2"/>
  <c r="K221" i="2"/>
  <c r="K220" i="2"/>
  <c r="K218" i="2"/>
  <c r="K217" i="2"/>
  <c r="K216" i="2"/>
  <c r="K215" i="2"/>
  <c r="K214" i="2"/>
  <c r="K213" i="2"/>
  <c r="K211" i="2"/>
  <c r="K210" i="2"/>
  <c r="K209" i="2"/>
  <c r="K208" i="2"/>
  <c r="K207" i="2"/>
  <c r="K206" i="2"/>
  <c r="K205" i="2"/>
  <c r="K202" i="2"/>
  <c r="J196" i="2"/>
  <c r="K196" i="2" s="1"/>
  <c r="J192" i="2"/>
  <c r="K192" i="2" s="1"/>
  <c r="J191" i="2"/>
  <c r="K191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4" i="2"/>
  <c r="K174" i="2" s="1"/>
  <c r="J168" i="2"/>
  <c r="K168" i="2" s="1"/>
  <c r="J166" i="2"/>
  <c r="K166" i="2" s="1"/>
  <c r="J165" i="2"/>
  <c r="K165" i="2" s="1"/>
  <c r="J159" i="2"/>
  <c r="K159" i="2" s="1"/>
  <c r="J95" i="2"/>
  <c r="K95" i="2" s="1"/>
  <c r="J86" i="2"/>
  <c r="K86" i="2" s="1"/>
  <c r="J51" i="2"/>
  <c r="K51" i="2" s="1"/>
  <c r="J48" i="2"/>
  <c r="K48" i="2" s="1"/>
  <c r="J47" i="2"/>
  <c r="K47" i="2" s="1"/>
  <c r="J46" i="2"/>
  <c r="K46" i="2" s="1"/>
  <c r="J44" i="2"/>
  <c r="K44" i="2" s="1"/>
  <c r="J37" i="2"/>
  <c r="K37" i="2" s="1"/>
  <c r="J33" i="2"/>
  <c r="K33" i="2" s="1"/>
  <c r="J32" i="2"/>
  <c r="K32" i="2" s="1"/>
  <c r="J23" i="2"/>
  <c r="K23" i="2" s="1"/>
  <c r="J22" i="2"/>
  <c r="K22" i="2" s="1"/>
  <c r="J18" i="2"/>
  <c r="K18" i="2" s="1"/>
  <c r="J17" i="2"/>
  <c r="K17" i="2" s="1"/>
  <c r="J13" i="2"/>
  <c r="K13" i="2" s="1"/>
  <c r="J10" i="2"/>
  <c r="K10" i="2" s="1"/>
  <c r="J7" i="2"/>
  <c r="K7" i="2" s="1"/>
  <c r="J6" i="2"/>
  <c r="K6" i="2" s="1"/>
  <c r="K8" i="2"/>
  <c r="K40" i="2"/>
  <c r="J5" i="2"/>
  <c r="K5" i="2" s="1"/>
</calcChain>
</file>

<file path=xl/sharedStrings.xml><?xml version="1.0" encoding="utf-8"?>
<sst xmlns="http://schemas.openxmlformats.org/spreadsheetml/2006/main" count="5102" uniqueCount="888">
  <si>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</si>
  <si>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</si>
  <si>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</si>
  <si>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</si>
  <si>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</si>
  <si>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</si>
  <si>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</si>
  <si>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</si>
  <si>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</si>
  <si>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</si>
  <si>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</si>
  <si>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</si>
  <si>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</si>
  <si>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</si>
  <si>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</si>
  <si>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</si>
  <si>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</si>
  <si>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</si>
  <si>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</si>
  <si>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</si>
  <si>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</si>
  <si>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</si>
  <si>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</si>
  <si>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</si>
  <si>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</si>
  <si>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</si>
  <si>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</si>
  <si>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</si>
  <si>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</si>
  <si>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</si>
  <si>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</si>
  <si>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</si>
  <si>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</si>
  <si>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</si>
  <si>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</si>
  <si>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</si>
  <si>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</si>
  <si>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</si>
  <si>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</si>
  <si>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</si>
  <si>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</si>
  <si>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</si>
  <si>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</si>
  <si>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</si>
  <si>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</si>
  <si>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</si>
  <si>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</si>
  <si>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</si>
  <si>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</si>
  <si>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</si>
  <si>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</si>
  <si>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</si>
  <si>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</si>
  <si>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</si>
  <si>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</si>
  <si>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</si>
  <si>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</si>
  <si>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</si>
  <si>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</si>
  <si>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</si>
  <si>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</si>
  <si>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</si>
  <si>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</si>
  <si>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</si>
  <si>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</si>
  <si>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</si>
  <si>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</si>
  <si>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</si>
  <si>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</si>
  <si>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</si>
  <si>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</si>
  <si>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</si>
  <si>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</si>
  <si>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</si>
  <si>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</si>
  <si>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</si>
  <si>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</si>
  <si>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</si>
  <si>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</si>
  <si>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</si>
  <si>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</si>
  <si>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</si>
  <si>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</si>
  <si>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</si>
  <si>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</si>
  <si>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</si>
  <si>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</si>
  <si>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</si>
  <si>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</si>
  <si>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</si>
  <si>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</si>
  <si>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</si>
  <si>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</si>
  <si>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</si>
  <si>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</si>
  <si>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</si>
  <si>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</si>
  <si>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</si>
  <si>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</si>
  <si>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</si>
  <si>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</si>
  <si>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</si>
  <si>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</si>
  <si>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</si>
  <si>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</si>
  <si>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</si>
  <si>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</si>
  <si>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</si>
  <si>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</si>
  <si>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</si>
  <si>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</si>
  <si>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</si>
  <si>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</si>
  <si>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</si>
  <si>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</si>
  <si>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</si>
  <si>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</si>
  <si>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</si>
  <si>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</si>
  <si>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</si>
  <si>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</si>
  <si>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</si>
  <si>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</si>
  <si>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</si>
  <si>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</si>
  <si>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</si>
  <si>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</si>
  <si>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</si>
  <si>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</si>
  <si>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</si>
  <si>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</si>
  <si>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</si>
  <si>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</si>
  <si>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</si>
  <si>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</si>
  <si>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</si>
  <si>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</si>
  <si>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</si>
  <si>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</si>
  <si>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</si>
  <si>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</si>
  <si>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</si>
  <si>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</si>
  <si>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</si>
  <si>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</si>
  <si>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</si>
  <si>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</si>
  <si>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</si>
  <si>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</si>
  <si>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</si>
  <si>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</si>
  <si>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</si>
  <si>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</si>
  <si>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</si>
  <si>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</si>
  <si>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</si>
  <si>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</si>
  <si>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</si>
  <si>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</si>
  <si>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</si>
  <si>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</si>
  <si>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</si>
  <si>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</si>
  <si>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</si>
  <si>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</si>
  <si>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</si>
  <si>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</si>
  <si>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</si>
  <si>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</si>
  <si>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</si>
  <si>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</si>
  <si>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</si>
  <si>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</si>
  <si>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</si>
  <si>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</si>
  <si>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</si>
  <si>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</si>
  <si>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</si>
  <si>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</si>
  <si>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</si>
  <si>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</si>
  <si>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</si>
  <si>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</si>
  <si>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</si>
  <si>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</si>
  <si>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</si>
  <si>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</si>
  <si>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</si>
  <si>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</si>
  <si>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</si>
  <si>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</si>
  <si>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</si>
  <si>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</si>
  <si>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</si>
  <si>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</si>
  <si>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</si>
  <si>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</si>
  <si>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</si>
  <si>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</si>
  <si>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</si>
  <si>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</si>
  <si>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</si>
  <si>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</si>
  <si>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</si>
  <si>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</si>
  <si>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</si>
  <si>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</si>
  <si>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</si>
  <si>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</si>
  <si>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</si>
  <si>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</si>
  <si>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</si>
  <si>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</si>
  <si>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</si>
  <si>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</si>
  <si>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</si>
  <si>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</si>
  <si>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</si>
  <si>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</si>
  <si>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</si>
  <si>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</si>
  <si>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</si>
  <si>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</si>
  <si>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</si>
  <si>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</si>
  <si>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</si>
  <si>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</si>
  <si>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</si>
  <si>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</si>
  <si>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</si>
  <si>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</si>
  <si>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</si>
  <si>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</si>
  <si>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</si>
  <si>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</si>
  <si>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</si>
  <si>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</si>
  <si>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</si>
  <si>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</si>
  <si>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</si>
  <si>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</si>
  <si>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</si>
  <si>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</si>
  <si>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</si>
  <si>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</si>
  <si>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</si>
  <si>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</si>
  <si>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</si>
  <si>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</si>
  <si>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</si>
  <si>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</si>
  <si>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</si>
  <si>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</si>
  <si>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</si>
  <si>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</si>
  <si>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</si>
  <si>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</si>
  <si>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</si>
  <si>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</si>
  <si>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</si>
  <si>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</si>
  <si>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</si>
  <si>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</si>
  <si>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</si>
  <si>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</si>
  <si>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</si>
  <si>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</si>
  <si>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</si>
  <si>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</si>
  <si>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</si>
  <si>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</si>
  <si>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</si>
  <si>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</si>
  <si>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</si>
  <si>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</si>
  <si>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</si>
  <si>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</si>
  <si>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</si>
  <si>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</si>
  <si>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</si>
  <si>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</si>
  <si>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</si>
  <si>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</si>
  <si>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</si>
  <si>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</si>
  <si>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</si>
  <si>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</si>
  <si>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</si>
  <si>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</si>
  <si>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</si>
  <si>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</si>
  <si>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</si>
  <si>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</si>
  <si>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</si>
  <si>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</si>
  <si>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</si>
  <si>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</si>
  <si>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</si>
  <si>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</si>
  <si>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</si>
  <si>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</si>
  <si>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</si>
  <si>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</si>
  <si>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</si>
  <si>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</si>
  <si>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</si>
  <si>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</si>
  <si>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</si>
  <si>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</si>
  <si>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</si>
  <si>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</si>
  <si>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</si>
  <si>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</si>
  <si>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</si>
  <si>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</si>
  <si>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</si>
  <si>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</si>
  <si>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</si>
  <si>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</si>
  <si>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</si>
  <si>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</si>
  <si>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</si>
  <si>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</si>
  <si>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</si>
  <si>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</si>
  <si>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</si>
  <si>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</si>
  <si>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</si>
  <si>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</si>
  <si>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</si>
  <si>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</si>
  <si>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</si>
  <si>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</si>
  <si>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</si>
  <si>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</si>
  <si>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</si>
  <si>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</si>
  <si>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</si>
  <si>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</si>
  <si>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</si>
  <si>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</si>
  <si>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</si>
  <si>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</si>
  <si>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</si>
  <si>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</si>
  <si>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</si>
  <si>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</si>
  <si>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</si>
  <si>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</si>
  <si>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</si>
  <si>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</si>
  <si>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</si>
  <si>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</si>
  <si>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</si>
  <si>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</si>
  <si>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</si>
  <si>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</si>
  <si>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</si>
  <si>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</si>
  <si>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</si>
  <si>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</si>
  <si>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</si>
  <si>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</si>
  <si>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</si>
  <si>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</si>
  <si>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</si>
  <si>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</si>
  <si>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</si>
  <si>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</si>
  <si>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</si>
  <si>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</si>
  <si>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</si>
  <si>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</si>
  <si>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</si>
  <si>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</si>
  <si>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</si>
  <si>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</si>
  <si>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</si>
  <si>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</si>
  <si>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</si>
  <si>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</si>
  <si>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</si>
  <si>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</si>
  <si>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</si>
  <si>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</si>
  <si>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</si>
  <si>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</si>
  <si>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</si>
  <si>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</si>
  <si>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</si>
  <si>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</si>
  <si>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</si>
  <si>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</si>
  <si>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</si>
  <si>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</si>
  <si>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</si>
  <si>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</si>
  <si>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t>Akademi</t>
  </si>
  <si>
    <t xml:space="preserve">Akademi </t>
  </si>
  <si>
    <t>Diplom</t>
  </si>
  <si>
    <t>Søg på Internettet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</si>
  <si>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</si>
  <si>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Håndtering af konflikter og klager fra gæsten 1 (udgår 30-09-2025)</t>
  </si>
  <si>
    <t>Håndtering af konflikter og klager fra gæsten 2 (udgår 30-09-2025)</t>
  </si>
  <si>
    <t>Salg og service i gæstebetjening (udgår 30-06-2025)</t>
  </si>
  <si>
    <t>Rengøring i renrum - metoder og procedure (udgår 30-06-2025)</t>
  </si>
  <si>
    <t>Befordring af sygdoms- og alderssvækkede pas. (udgår 30-06-2025)</t>
  </si>
  <si>
    <t>Fødevareallergi: Vejledning og erstatningsråvarer</t>
  </si>
  <si>
    <t>Salg i gæstebetjeningen 1</t>
  </si>
  <si>
    <t>GMP-kursus inkl. Kommunikation, Projektstyring &amp; MS Office</t>
  </si>
  <si>
    <t>Privat</t>
  </si>
  <si>
    <t>Life science kursus (kontakt dit Jobcenter for mere information)</t>
  </si>
  <si>
    <t>Anvendelse af kunstig intelligens (AI)</t>
  </si>
  <si>
    <t>Anvendelse af kunstig intelligens</t>
  </si>
  <si>
    <t>Systemdrift inkl. Microsoft 365, Windows Server og IT-sikkerhed</t>
  </si>
  <si>
    <t>Systemdrift</t>
  </si>
  <si>
    <t xml:space="preserve">Digital Markedsføring inkl. Google Certificering, ChatGPT &amp; AI-værktøjer </t>
  </si>
  <si>
    <t>Digital Markedsføring</t>
  </si>
  <si>
    <t>Løn &amp; Personalejura inkl. HR, Lønsystemer &amp; MS Office</t>
  </si>
  <si>
    <t>Regnskab &amp; Bogføring inkl. Dynamics 365, e-conomic &amp; Excel</t>
  </si>
  <si>
    <t>Bliv Pædagogmedhjælper inkl. Socialpsykiatri &amp; Recovery </t>
  </si>
  <si>
    <t>https://www.ug.dk/search/Anvendelse af kunstig intelligens</t>
  </si>
  <si>
    <t>https://www.ug.dk/search/Systemdrift</t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</si>
  <si>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</si>
  <si>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</si>
  <si>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</si>
  <si>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</si>
  <si>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</si>
  <si>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</si>
  <si>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</si>
  <si>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</si>
  <si>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Hovedstaden</t>
  </si>
  <si>
    <t>https://www.ug.dk/voksen-og-efteruddannelser/akademiuddannelser/baeredygtighed-og-groen-omstilling/esg-rapportering</t>
  </si>
  <si>
    <t>https://www.ug.dk/voksen-og-efteruddannelser/akademiuddannelser/byggeteknologi/grundlaeggende-brug-af-digitale-bygningsmodeller</t>
  </si>
  <si>
    <t>https://www.ug.dk/voksen-og-efteruddannelser/akademiuddannelser/baeredygtighed-og-groen-omstilling/klimaregnskaber</t>
  </si>
  <si>
    <t>https://www.ug.dk/voksen-og-efteruddannelser/akademiuddannelser/byggekoordination/kommunikation-samarbejde-og-byggejura-i-byggeprocessen</t>
  </si>
  <si>
    <t>https://www.ug.dk/kvalitetsstyring</t>
  </si>
  <si>
    <t>https://www.ug.dk/voksen-og-efteruddannelser/arbejdsmarkedsuddannelser/gulvlaegning-og-vaadrumsopgaver-med-vaadrumssikring/afslibning-og-efterbehandling-af-traegulve</t>
  </si>
  <si>
    <t>https://www.ug.dk/bygge-og-anlaegsopgaver-i-lettere-materialer/ajourfoering-for-toemrerbranchen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</si>
  <si>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</si>
  <si>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https://www.ug.dk/voksen-og-efteruddannelser/arbejdsmarkedsuddannelser/bygningers-el-installationer/arbejde-paa-eller-naer-spaending-introduktion</t>
  </si>
  <si>
    <t>https://www.ug.dk/bygge-og-anlaegsopgaver-i-lettere-materialer/brandforanstaltninger-v-gnistproducerende-vaerktoej</t>
  </si>
  <si>
    <t>https://www.ug.dk/voksen-og-efteruddannelser/akademiuddannelser/byggeteknologi/byggeteknik-mindre-byggerier</t>
  </si>
  <si>
    <t>https://www.ug.dk/voksen-og-efteruddannelser/arbejdsmarkedsuddannelser/bygningers-el-installationer/dimensionering-saerlige-omraader</t>
  </si>
  <si>
    <t>https://www.ug.dk/voksen-og-efteruddannelser/arbejdsmarkedsuddannelser/automatik-og-procesteknisk-omraade/el-introduktion-for-reparatoerer-1-el-laere</t>
  </si>
  <si>
    <t>https://www.ug.dk/voksen-og-efteruddannelser/arbejdsmarkedsuddannelser/bygningers-el-installationer/elsikkerhedsloven-relevante-love-og-standarder</t>
  </si>
  <si>
    <t>https://www.ug.dk/voksen-og-efteruddannelser/arbejdsmarkedsuddannelser/vvs-installationer-og-vedvarende-energiloesninger/elteknik-i-vvs-installationer</t>
  </si>
  <si>
    <t>https://www.ug.dk/voksen-og-efteruddannelser/arbejdsmarkedsuddannelser/obligatorisk-faelleskatalog/fagunderstoettende-dansk-som-andetsprog-fi</t>
  </si>
  <si>
    <t>https://www.ug.dk/voksen-og-efteruddannelser/arbejdsmarkedsuddannelser/fremstilling-af-elektronikprodukter/grundlaeggende-elektriske-maalinger</t>
  </si>
  <si>
    <t>https://www.ug.dk/voksen-og-efteruddannelser/arbejdsmarkedsuddannelser/gulvlaegning-og-vaadrumsopgaver-med-vaadrumssikring/grundlaeggende-gvk-godkendt-vinylbelaegning</t>
  </si>
  <si>
    <t>https://www.ug.dk/voksen-og-efteruddannelser/akademiuddannelser/baeredygtighed-og-groen-omstilling/groen-omstilling-i-praksis</t>
  </si>
  <si>
    <t>https://www.ug.dk/voksen-og-efteruddannelser/arbejdsmarkedsuddannelser/gulvlaegning-og-vaadrumsopgaver-med-vaadrumssikring/gvk-godkendt-vinylsvejsning</t>
  </si>
  <si>
    <t>https://www.ug.dk/voksen-og-efteruddannelser/arbejdsmarkedsuddannelser/koeleautomatik-og-varmepumper/haardlodning-af-kobber-og-staal-til-dn13</t>
  </si>
  <si>
    <t>https://www.ug.dk/voksen-og-efteruddannelser/arbejdsmarkedsuddannelser/gulvlaegning-og-vaadrumsopgaver-med-vaadrumssikring/introduktion-til-gulvbelaegning</t>
  </si>
  <si>
    <t>https://www.ug.dk/voksen-og-efteruddannelser/arbejdsmarkedsuddannelser/bygningers-el-installationer/introduktion-til-tavlebygning</t>
  </si>
  <si>
    <t>https://www.ug.dk/anlaegsarbejder/kabelarbejde-etablering-af-nyanlaeg-0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</si>
  <si>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</si>
  <si>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</si>
  <si>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</si>
  <si>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https://www.ug.dk/voksen-og-efteruddannelser/arbejdsmarkedsuddannelser/gulvlaegning-og-vaadrumsopgaver-med-vaadrumssikring/kvalitetssikring-af-gvk-godkendt-vinylbelaegning</t>
  </si>
  <si>
    <t>https://www.ug.dk/voksen-og-efteruddannelser/arbejdsmarkedsuddannelser/koeleautomatik-og-varmepumper/koele-fryse-komfortanlaeg-grundlaeggende</t>
  </si>
  <si>
    <t>https://www.ug.dk/voksen-og-efteruddannelser/arbejdsmarkedsuddannelser/koeleautomatik-og-varmepumper/koele-fryse-komfortanlaeg-optimering-og-eftersyn</t>
  </si>
  <si>
    <t>https://www.ug.dk/voksen-og-efteruddannelser/arbejdsmarkedsuddannelser/koeleteknisk-omraade/koeletek-dim-af-koeleanlaeg-anvendelse-af-lovgivn</t>
  </si>
  <si>
    <t>https://www.ug.dk/voksen-og-efteruddannelser/arbejdsmarkedsuddannelser/koeleteknisk-omraade/koeletekopbygn-idriftsaettelse-af-koeleanlaeg</t>
  </si>
  <si>
    <t>https://www.ug.dk/voksen-og-efteruddannelser/arbejdsmarkedsuddannelser/koeleautomatik-og-varmepumper/koeleteknik-klargoering-og-idriftsaettelse</t>
  </si>
  <si>
    <t>https://www.ug.dk/voksen-og-efteruddannelser/arbejdsmarkedsuddannelser/vedvarende-energi-og-forsyningsanlaeg-el/ladestandere-til-elbiler-installation</t>
  </si>
  <si>
    <t>https://www.ug.dk/bygge-og-anlaegsopgaver-i-lettere-materialer/pcb-haandtering-fjernelse-og-bortskaffelse</t>
  </si>
  <si>
    <t>https://www.ug.dk/voksen-og-efteruddannelser/akademiuddannelser/byggekoordination/planlaegning-og-styring-af-byggeriets-processer-og-ressourcer</t>
  </si>
  <si>
    <t>https://www.ug.dk/bygge-og-anlaegsopgaver-i-lettere-materialer/restaurering-traditionelle-traesamlinger</t>
  </si>
  <si>
    <t>https://www.ug.dk/bygge-og-anlaegsopgaver-i-lettere-materialer/raad-og-svamp-udbedring-af-raad-svamp-og-insekt</t>
  </si>
  <si>
    <t>https://www.ug.dk/voksen-og-efteruddannelser/arbejdsmarkedsuddannelser/diamantskaering-nedrivning-og-ressourcehaandtering/sikkerhed-ved-arbejde-med-asbestholdige-materialer</t>
  </si>
  <si>
    <t>https://www.ug.dk/voksen-og-efteruddannelser/akademiuddannelser/energiteknologi/solcelleanlaeg</t>
  </si>
  <si>
    <t>https://www.ug.dk/voksen-og-efteruddannelser/arbejdsmarkedsuddannelser/vedvarende-energi-og-forsyningsanlaeg-el/solceller-og-husstandsvindmoeller</t>
  </si>
  <si>
    <t>https://www.ug.dk/voksen-og-efteruddannelser/arbejdsmarkedsuddannelser/bygningers-el-installationer/tavler-konstruktion-og-installation</t>
  </si>
  <si>
    <t>https://www.ug.dk/bygge-og-anlaegsopgaver-i-lettere-materialer/undertage-montering-af-undertage</t>
  </si>
  <si>
    <t>https://www.ug.dk/voksen-og-efteruddannelser/arbejdsmarkedsuddannelser/koeleautomatik-og-varmepumper/varmepumper-installation-og-service</t>
  </si>
  <si>
    <t>https://www.ug.dk/asfaltbelaegninger/vejen-som-arbejdsplads-certifikat-0</t>
  </si>
  <si>
    <t>https://www.ug.dk/voksen-og-efteruddannelser/arbejdsmarkedsuddannelser/madfremstilling-restaurant-kantine-og-catering/foedevareallergi-vejledning-og-erstatningsraavarer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</si>
  <si>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</si>
  <si>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</si>
  <si>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https://www.ug.dk/voksen-og-efteruddannelser/arbejdsmarkedsuddannelser/mad-til-grupper-med-varierede-behov-for-ernaering/bagning-med-surdej-i-koekkener-0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</si>
  <si>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</si>
  <si>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</si>
  <si>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https://www.ug.dk/voksen-og-efteruddannelser/arbejdsmarkedsuddannelser/madfremstilling-restaurant-kantine-og-catering/brancheintroduktion-hotel-restaurant-og-cafe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</si>
  <si>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</si>
  <si>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</si>
  <si>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</si>
  <si>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</si>
  <si>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</si>
  <si>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https://www.ug.dk/voksen-og-efteruddannelser/arbejdsmarkedsuddannelser/madfremstilling-restaurant-kantine-og-catering/baeredygtighed-ift-foedevarer-service-oplevelser</t>
  </si>
  <si>
    <t>https://www.ug.dk/voksen-og-efteruddannelser/arbejdsmarkedsuddannelser/reception-servering-og-service/baeredygtighed-paa-hotel-og-restaurant</t>
  </si>
  <si>
    <t>https://www.ug.dk/voksen-og-efteruddannelser/arbejdsmarkedsuddannelser/madfremstilling-restaurant-kantine-og-catering/det-klimavenlige-koekken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</si>
  <si>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</si>
  <si>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</si>
  <si>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</si>
  <si>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https://www.ug.dk/voksen-og-efteruddannelser/arbejdsmarkedsuddannelser/reception-servering-og-service/haandtering-af-konflikter-og-klager-fra-gaesten-1</t>
  </si>
  <si>
    <t>https://www.ug.dk/voksen-og-efteruddannelser/arbejdsmarkedsuddannelser/reception-servering-og-service/haandtering-af-konflikter-og-klager-fra-gaesten-2</t>
  </si>
  <si>
    <t>https://www.ug.dk/voksen-og-efteruddannelser/arbejdsmarkedsuddannelser/reception-servering-og-service/gaestekommunikation-hotel-og-restaurant</t>
  </si>
  <si>
    <t>https://www.ug.dk/voksen-og-efteruddannelser/arbejdsmarkedsuddannelser/reception-servering-og-service/gaestevejledning-om-vinens-dyrkning-fremstilling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</si>
  <si>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</si>
  <si>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</si>
  <si>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</si>
  <si>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</si>
  <si>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</si>
  <si>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</si>
  <si>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</si>
  <si>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</si>
  <si>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</si>
  <si>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https://www.ug.dk/voksen-og-efteruddannelser/arbejdsmarkedsuddannelser/reception-servering-og-service/servering-og-service-i-restauranten</t>
  </si>
  <si>
    <t>https://www.ug.dk/voksen-og-efteruddannelser/arbejdsmarkedsuddannelser/reception-servering-og-service/servering-ved-selskaber-og-konferencer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</si>
  <si>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</si>
  <si>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</si>
  <si>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</si>
  <si>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https://www.ug.dk/voksen-og-efteruddannelser/arbejdsmarkedsuddannelser/mad-til-grupper-med-varierede-behov-for-ernaering/oekologi-i-den-daglige-madproduktion-1</t>
  </si>
  <si>
    <t>https://www.ug.dk/voksen-og-efteruddannelser/arbejdsmarkedsuddannelser/produktion-af-kommunikations-og-medieprodukter/3d-print-print-af-modeller-paa-3d-printer</t>
  </si>
  <si>
    <t>https://www.ug.dk/voksen-og-efteruddannelser/arbejdsmarkedsuddannelser/betjening-af-travers-portalkran-og-riggerudstyr/anhugning-og-komplekse-loefteopgaver-1</t>
  </si>
  <si>
    <t>https://www.ug.dk/voksen-og-efteruddannelser/arbejdsmarkedsuddannelser/betjening-af-travers-portalkran-og-riggerudstyr/anhugning-og-komplekse-loefteopgaver-2</t>
  </si>
  <si>
    <t>https://www.ug.dk/stilladsmontage/anvendelse-af-faldsikringsudstyr</t>
  </si>
  <si>
    <t>https://www.ug.dk/fremstilling-af-produkter-i-termoplast/anvendelse-af-termoplastmaterialer</t>
  </si>
  <si>
    <t>https://www.ug.dk/anvendelse-af-entreprenoermateriel/betjening-af-personlifte</t>
  </si>
  <si>
    <t>https://www.ug.dk/arbejdets-organisering-i-produktion-i-industrien/baeredygtig-produktion</t>
  </si>
  <si>
    <t>https://www.ug.dk/fremstilling-af-produkter-i-termoplast/fejlretning-paa-sproejtestoebte-emner</t>
  </si>
  <si>
    <t>https://www.ug.dk/voksen-og-efteruddannelser/arbejdsmarkedsuddannelser/produktion-af-medicinalprodukter/fremstilling-af-steril-batch-steril-2</t>
  </si>
  <si>
    <t>https://www.ug.dk/voksen-og-efteruddannelser/arbejdsmarkedsuddannelser/produktion-af-medicinalprodukter/fremstilling-af-sterile-laegemidler-steril-1</t>
  </si>
  <si>
    <t>Fremstilling af sterile lægemidler, Steril 1​</t>
  </si>
  <si>
    <t>https://www.ug.dk/voksen-og-efteruddannelser/arbejdsmarkedsuddannelser/produktion-af-medicinalprodukter/gmp-i-praksis-gmp2</t>
  </si>
  <si>
    <t>https://www.ug.dk/stilladsmontage/industristillads-offshore</t>
  </si>
  <si>
    <t>https://www.ug.dk/arbejdets-organisering-i-produktion-i-industrien/introduktion-til-additiv-fremstilling-3d-print</t>
  </si>
  <si>
    <t>https://www.ug.dk/faelleskataloget/introduktion-til-baeredygtig-omstilling</t>
  </si>
  <si>
    <t>https://www.ug.dk/voksen-og-efteruddannelser/arbejdsmarkedsuddannelser/produktion-af-medicinalprodukter/kvalitetskontrol-for-medicooperatoerer</t>
  </si>
  <si>
    <t>https://www.ug.dk/voksen-og-efteruddannelser/arbejdsmarkedsuddannelser/produktion-af-medicinalprodukter/medicinalindustriel-produktion-gmp1</t>
  </si>
  <si>
    <t>https://www.ug.dk/voksen-og-efteruddannelser/arbejdsmarkedsuddannelser/produktion-af-levnedsmidler-nydelsesmidler-foder/produktionshygiejne-operatoerer-foedevareindustri</t>
  </si>
  <si>
    <t>https://www.ug.dk/voksen-og-efteruddannelser/arbejdsmarkedsuddannelser/betjening-af-industrirobotter-for-operatoerer/robotbetjening-for-operatoerer</t>
  </si>
  <si>
    <t>https://www.ug.dk/fremstilling-af-produkter-i-termoplast/sp1-betjening-af-plast-sproejtestoebemaskiner</t>
  </si>
  <si>
    <t>https://www.ug.dk/fremstilling-af-produkter-i-termoplast/sp2-mont-og-indst-af-plast-sproejtestoebeforme</t>
  </si>
  <si>
    <t>https://www.ug.dk/fremstilling-af-produkter-i-termoplast/sp3a-opti-af-drift-plast-sproejtestoebning</t>
  </si>
  <si>
    <t>https://www.ug.dk/fremstilling-af-produkter-i-termoplast/sp3b-system-indkoering-nye-plastsproejtestoebeforme</t>
  </si>
  <si>
    <t>https://www.ug.dk/stilladsmontage/systemstilladser-offshore</t>
  </si>
  <si>
    <t>https://www.ug.dk/voksen-og-efteruddannelser/akademiuddannelser/informationsteknologi/it-sikkerhed</t>
  </si>
  <si>
    <t>https://www.ug.dk/voksen-og-efteruddannelser/akademiuddannelser/informationsteknologi/programmering</t>
  </si>
  <si>
    <t>https://www.ug.dk/voksen-og-efteruddannelser/akademiuddannelser/informationsteknologi/videregaaende-programmering</t>
  </si>
  <si>
    <t>https://www.ug.dk/voksen-og-efteruddannelser/akademiuddannelser/informationsteknologi/anvendelse-af-kunstig-intelligens</t>
  </si>
  <si>
    <t>https://www.ug.dk/voksen-og-efteruddannelser/akademiuddannelser/informationsteknologi/systemdrift</t>
  </si>
  <si>
    <t>https://www.ug.dk/voksen-og-efteruddannelser/arbejdsmarkedsuddannelser/maskin-og-vaerktoejsomraadet/additiv-manufacturing-3d-metalprint</t>
  </si>
  <si>
    <t>https://www.ug.dk/voksen-og-efteruddannelser/arbejdsmarkedsuddannelser/maskin-og-vaerktoejsomraadet/additive-manufacturing-3d-metalprint-revenginee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</si>
  <si>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</si>
  <si>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</si>
  <si>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https://www.ug.dk/voksen-og-efteruddannelser/arbejdsmarkedsuddannelser/spaantagende-metalindustri/cam-drejning</t>
  </si>
  <si>
    <t>https://www.ug.dk/voksen-og-efteruddannelser/arbejdsmarkedsuddannelser/maskin-og-vaerktoejsomraadet/cam-fraesning-3d</t>
  </si>
  <si>
    <t>https://www.ug.dk/voksen-og-efteruddannelser/arbejdsmarkedsuddannelser/maskin-og-vaerktoejsomraadet/cnc-drejning-med-c-akse-avanceret-2-sidet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</si>
  <si>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</si>
  <si>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</si>
  <si>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https://www.ug.dk/voksen-og-efteruddannelser/arbejdsmarkedsuddannelser/maskin-og-vaerktoejsomraadet/cnc-drejning-manuel-programmering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</si>
  <si>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</si>
  <si>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</si>
  <si>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https://www.ug.dk/voksen-og-efteruddannelser/arbejdsmarkedsuddannelser/spaantagende-metalindustri/cnc-fraesning-klargoering-og-maskinbetjening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</si>
  <si>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</si>
  <si>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</si>
  <si>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https://www.ug.dk/voksen-og-efteruddannelser/arbejdsmarkedsuddannelser/smedeteknisk-omraade/cnc-styr-bearbejdningsmaskiner-i-smedeindustr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</si>
  <si>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</si>
  <si>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</si>
  <si>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</si>
  <si>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</si>
  <si>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</si>
  <si>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</si>
  <si>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https://www.ug.dk/voksen-og-efteruddannelser/arbejdsmarkedsuddannelser/spaantagende-metalindustri/grundlaeggende-cad</t>
  </si>
  <si>
    <t>https://www.ug.dk/voksen-og-efteruddannelser/arbejdsmarkedsuddannelser/koeretoejsomraadet/grundlaeggende-fejlsoegning-autoomraadet</t>
  </si>
  <si>
    <t>https://www.ug.dk/voksen-og-efteruddannelser/arbejdsmarkedsuddannelser/spaantagende-metalindustri/grundlaeggende-maskintegning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</si>
  <si>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</si>
  <si>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</si>
  <si>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</si>
  <si>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</si>
  <si>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</si>
  <si>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</si>
  <si>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</si>
  <si>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</si>
  <si>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https://www.ug.dk/voksen-og-efteruddannelser/arbejdsmarkedsuddannelser/svejsning-skaering-og-maritim-produktion-i-metal/mag-svejsning-af-rustfri-staal-proces-135-eller-136</t>
  </si>
  <si>
    <t>https://www.ug.dk/voksen-og-efteruddannelser/arbejdsmarkedsuddannelser/svejsning-skaering-og-maritim-produktion-i-metal/materialelaere-staal</t>
  </si>
  <si>
    <t>https://www.ug.dk/voksen-og-efteruddannelser/arbejdsmarkedsuddannelser/overfladebehandling/pers-sikkerhed-v-arbejde-med-epoxy-og-isocyanater</t>
  </si>
  <si>
    <t>https://www.ug.dk/voksen-og-efteruddannelser/arbejdsmarkedsuddannelser/koeretoejsomraadet/reparation-fejlfinding-paa-undervogn-affjedring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</si>
  <si>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</si>
  <si>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</si>
  <si>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</si>
  <si>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</si>
  <si>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</si>
  <si>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</si>
  <si>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</si>
  <si>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</si>
  <si>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</si>
  <si>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https://www.ug.dk/voksen-og-efteruddannelser/akademiuddannelser/oekonomi-og-ressourcestyring/loenadministration</t>
  </si>
  <si>
    <t>https://www.ug.dk/voksen-og-efteruddannelser/akademiuddannelser/salg-og-markedsfoering/digital-markedsfoering</t>
  </si>
  <si>
    <t>https://www.ug.dk/voksen-og-efteruddannelser/arbejdsmarkedsuddannelser/etablering-og-pleje-af-groenne-omraader-og-anlaeg/beskaering-1</t>
  </si>
  <si>
    <t>https://www.ug.dk/anvendelse-af-entreprenoermateriel/betjening-af-minidumpere-og-motorboerer</t>
  </si>
  <si>
    <t>https://www.ug.dk/voksen-og-efteruddannelser/arbejdsmarkedsuddannelser/etablering-og-pleje-af-groenne-omraader-og-anlaeg/biodiversitet-i-anlaegsgartnerfaget</t>
  </si>
  <si>
    <t>https://www.ug.dk/voksen-og-efteruddannelser/arbejdsmarkedsuddannelser/etablering-og-pleje-af-groenne-omraader-og-anlaeg/groenne-anlaeg-planlaegning-af-plejeopgaver</t>
  </si>
  <si>
    <t>https://www.ug.dk/voksen-og-efteruddannelser/arbejdsmarkedsuddannelser/etablering-og-pleje-af-groenne-omraader-og-anlaeg/maskinbetjening-jordarbejde-groenne-anlaeg</t>
  </si>
  <si>
    <t>https://www.ug.dk/voksen-og-efteruddannelser/arbejdsmarkedsuddannelser/omsorg-og-pleje-i-det-kommunale-sundhedsvaesen/anerkendende-kommunikation-i-omsorgsarbejdet</t>
  </si>
  <si>
    <t>https://www.ug.dk/paedagogisk-arbejde-med-boern-og-unge/boerns-leg-og-den-legende-tilgang</t>
  </si>
  <si>
    <t>https://www.ug.dk/paedagogisk-arbejde-med-boern-og-unge/boerns-motorik-sansning-og-bevaegelse-1</t>
  </si>
  <si>
    <t>https://www.ug.dk/paedagogisk-arbejde-med-boern-og-unge/den-styrkede-paedagogiske-laereplan</t>
  </si>
  <si>
    <t>https://www.ug.dk/voksen-og-efteruddannelser/diplomuddannelser/fritidspaedagogik-6-18-aar/fritidspaedagogen-som-brobygger-og-trivselsaktoer-6-18-aar</t>
  </si>
  <si>
    <t>https://www.ug.dk/voksen-og-efteruddannelser/arbejdsmarkedsuddannelser/socialpsykiatri-og-fysiskpsykisk-handicap/implementering-af-handleplaner-ifoelge-serviceloven</t>
  </si>
  <si>
    <t>https://www.ug.dk/voksen-og-efteruddannelser/arbejdsmarkedsuddannelser/arbejde-paa-klubomraadet-og-i-kulturhuse/inkluderende-aktiviteter-og-faellesskaber-i-klubber</t>
  </si>
  <si>
    <t>https://www.ug.dk/voksen-og-efteruddannelser/arbejdsmarkedsuddannelser/socialpsykiatri-og-fysiskpsykisk-handicap/magt-og-omsorg</t>
  </si>
  <si>
    <t>https://www.ug.dk/voksen-og-efteruddannelser/diplomuddannelser/paedagogisk-og-socialpaedagogisk-arbejde/mennesker-i-udsatte-positioner</t>
  </si>
  <si>
    <t>https://www.ug.dk/paedagogisk-arbejde-med-boern-og-unge/neuropaedagogik-som-redskab-i-paedagogisk-arbejde</t>
  </si>
  <si>
    <t>https://www.ug.dk/voksen-og-efteruddannelser/diplomuddannelser/den-sociale-diplomuddannelse/perspektiver-og-tilgange-i-arbejdet-med-unge-i-saarbare-positioner</t>
  </si>
  <si>
    <t>https://www.ug.dk/voksen-og-efteruddannelser/diplomuddannelser/den-sociale-diplomuddannelse/psykosocial-rehabilitering</t>
  </si>
  <si>
    <t>https://www.ug.dk/paedagogisk-arbejde-med-boern-og-unge/paedagogmedhjaelper-i-dagtilbud</t>
  </si>
  <si>
    <t>https://www.ug.dk/paedagogisk-arbejde-med-boern-og-unge/samspil-og-relationer-i-paedagogisk-arbejde</t>
  </si>
  <si>
    <t>https://www.ug.dk/voksen-og-efteruddannelser/diplomuddannelser/paedagogisk-diplomuddannelse-uden-retning/sprogpaedagogik-og-sprogindsatser</t>
  </si>
  <si>
    <t>https://www.ug.dk/voksen-og-efteruddannelser/arbejdsmarkedsuddannelser/socialpsykiatri-og-fysiskpsykisk-handicap/voldsforebyggelse-konfliktloesning-og-udvikling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</si>
  <si>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</si>
  <si>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</si>
  <si>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</si>
  <si>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>https://www.ug.dk/voksen-og-efteruddannelser/arbejdsmarkedsuddannelser/rengoeringsservice/ergonomi-ved-vinduespudsning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</si>
  <si>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</si>
  <si>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</si>
  <si>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https://www.ug.dk/voksen-og-efteruddannelser/arbejdsmarkedsuddannelser/rengoeringsservice/hygiejne-paa-skoler-og-institutioner</t>
  </si>
  <si>
    <t>https://www.ug.dk/voksen-og-efteruddannelser/arbejdsmarkedsuddannelser/rengoeringsservice/kundeservice-ved-vinduespudsning</t>
  </si>
  <si>
    <t>https://www.ug.dk/voksen-og-efteruddannelser/arbejdsmarkedsuddannelser/rengoeringsservice/kvalitetssikring-i-rengoeringsarbejdet</t>
  </si>
  <si>
    <t>https://www.ug.dk/voksen-og-efteruddannelser/arbejdsmarkedsuddannelser/rengoeringsservice/materialekendskab-og-rengoeringskemi</t>
  </si>
  <si>
    <t>https://www.ug.dk/voksen-og-efteruddannelser/arbejdsmarkedsuddannelser/rengoeringsservice/mikrofiberrengoering</t>
  </si>
  <si>
    <t>https://www.ug.dk/voksen-og-efteruddannelser/arbejdsmarkedsuddannelser/rengoeringsservice/maaling-og-vurdering-af-rengoeringskvalitet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</si>
  <si>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</si>
  <si>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</si>
  <si>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https://www.ug.dk/voksen-og-efteruddannelser/arbejdsmarkedsuddannelser/rengoeringsservice/planlaegning-og-affaldshaandtering-i-rengoeringen</t>
  </si>
  <si>
    <t>https://www.ug.dk/voksen-og-efteruddannelser/arbejdsmarkedsuddannelser/rengoeringsservice/praktisk-erhvervsrengoering</t>
  </si>
  <si>
    <t>https://www.ug.dk/voksen-og-efteruddannelser/arbejdsmarkedsuddannelser/rengoeringsservice/rengoering-i-renrum-metoder-og-procedure</t>
  </si>
  <si>
    <t>https://www.ug.dk/voksen-og-efteruddannelser/arbejdsmarkedsuddannelser/rengoeringsservice/rengoeringshygiejne-0</t>
  </si>
  <si>
    <t>https://www.ug.dk/voksen-og-efteruddannelser/arbejdsmarkedsuddannelser/rengoeringsservice/rengoeringsudstyr-og-metoder</t>
  </si>
  <si>
    <t>https://www.ug.dk/voksen-og-efteruddannelser/arbejdsmarkedsuddannelser/rengoeringsservice/samspil-i-rengoeringsbranchen</t>
  </si>
  <si>
    <t>https://www.ug.dk/voksen-og-efteruddannelser/arbejdsmarkedsuddannelser/rengoeringsservice/service-i-rengoeringsarbejdet</t>
  </si>
  <si>
    <t>https://www.ug.dk/voksen-og-efteruddannelser/arbejdsmarkedsuddannelser/rengoeringsservice/specielle-rengoeringsopgaver</t>
  </si>
  <si>
    <t>https://www.ug.dk/voksen-og-efteruddannelser/arbejdsmarkedsuddannelser/rengoeringsservice/tilbudsgivning-ved-vinduespudsning</t>
  </si>
  <si>
    <t>https://www.ug.dk/voksen-og-efteruddannelser/arbejdsmarkedsuddannelser/rengoeringsservice/udstyr-og-metoder-ved-vinduespudsning</t>
  </si>
  <si>
    <t>https://www.ug.dk/voksen-og-efteruddannelser/arbejdsmarkedsuddannelser/detailhandel/grundlaeggende-detailhandel</t>
  </si>
  <si>
    <t>https://www.ug.dk/voksen-og-efteruddannelser/arbejdsmarkedsuddannelser/detailhandel/introduktion-til-detailhandel</t>
  </si>
  <si>
    <t>https://www.ug.dk/voksen-og-efteruddannelser/arbejdsmarkedsuddannelser/detailhandel/iscenesaettelse-af-salgsfremstoedsvarer-spotvarer</t>
  </si>
  <si>
    <t>https://www.ug.dk/voksen-og-efteruddannelser/arbejdsmarkedsuddannelser/detailhandel/kasse-og-kundebetjening</t>
  </si>
  <si>
    <t>https://www.ug.dk/voksen-og-efteruddannelser/arbejdsmarkedsuddannelser/detailhandel/konflikthaandtering-for-salgsmedarbejderen</t>
  </si>
  <si>
    <t>https://www.ug.dk/administration/kundeservice-i-administrative-funktioner-0</t>
  </si>
  <si>
    <t>https://www.ug.dk/voksen-og-efteruddannelser/arbejdsmarkedsuddannelser/detailhandel/kundeservice-i-detailhandelen</t>
  </si>
  <si>
    <t>https://www.ug.dk/voksen-og-efteruddannelser/arbejdsmarkedsuddannelser/detailhandel/mersalg-i-butikken</t>
  </si>
  <si>
    <t>https://www.ug.dk/voksen-og-efteruddannelser/arbejdsmarkedsuddannelser/turist-og-rejse/raadgivning-til-turister-i-danmark-incoming</t>
  </si>
  <si>
    <t>https://www.ug.dk/voksen-og-efteruddannelser/arbejdsmarkedsuddannelser/detailhandel/salgsteknik-for-salgs-og-servicemedarbejdere</t>
  </si>
  <si>
    <t>https://www.ug.dk/administration/samtaler-og-kundetyper-i-kundekontaktfunktioner</t>
  </si>
  <si>
    <t>https://www.ug.dk/voksen-og-efteruddannelser/arbejdsmarkedsuddannelser/omsorg-og-pleje-i-det-kommunale-sundhedsvaesen/arbejdsmiljoe-i-sosu-arbejdet-etik-og-adfaerd</t>
  </si>
  <si>
    <t>https://www.ug.dk/voksen-og-efteruddannelser/arbejdsmarkedsuddannelser/omsorg-og-pleje-i-det-kommunale-sundhedsvaesen/borgere-med-kronisk-sygdom</t>
  </si>
  <si>
    <t>https://www.ug.dk/voksen-og-efteruddannelser/arbejdsmarkedsuddannelser/det-audiologiske-og-neurofysiologiske-omraade/boerneaudiologi-og-kommunikation</t>
  </si>
  <si>
    <t>https://www.ug.dk/voksen-og-efteruddannelser/arbejdsmarkedsuddannelser/omsorg-og-pleje-i-det-kommunale-sundhedsvaesen/de-almindeligst-forekommende-sygdomme-hos-aeldre</t>
  </si>
  <si>
    <t>https://www.ug.dk/paedagogisk-arbejde-med-boern-og-unge/dokumentation-og-evaluering-af-paedsosuarbejde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</si>
  <si>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</si>
  <si>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</si>
  <si>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</si>
  <si>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</si>
  <si>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</si>
  <si>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</si>
  <si>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</si>
  <si>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https://www.ug.dk/voksen-og-efteruddannelser/arbejdsmarkedsuddannelser/omsorg-og-pleje-i-det-kommunale-sundhedsvaesen/omsorg-for-personer-med-demens</t>
  </si>
  <si>
    <t>https://www.ug.dk/voksen-og-efteruddannelser/arbejdsmarkedsuddannelser/det-audiologiske-og-neurofysiologiske-omraade/patientkommunikation-i-hoereapparattilpasning</t>
  </si>
  <si>
    <t>https://www.ug.dk/voksen-og-efteruddannelser/arbejdsmarkedsuddannelser/sundheds-og-sygeplejeopgaver-i-sygehusvaesenet/patientsikkerhed-og-utilsigtede-haendelser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</si>
  <si>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</si>
  <si>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https://www.ug.dk/voksen-og-efteruddannelser/arbejdsmarkedsuddannelser/socialpsykiatri-og-fysiskpsykisk-handicap/personlig-hjaelper-og-ledsager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</si>
  <si>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</si>
  <si>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</si>
  <si>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</si>
  <si>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</si>
  <si>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https://www.ug.dk/voksen-og-efteruddannelser/arbejdsmarkedsuddannelser/det-audiologiske-og-neurofysiologiske-omraade/redskaber-til-god-hoereapparattilpasning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</si>
  <si>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</si>
  <si>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</si>
  <si>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</si>
  <si>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https://www.ug.dk/voksen-og-efteruddannelser/arbejdsmarkedsuddannelser/det-audiologiske-og-neurofysiologiske-omraade/rem-og-lydfeltsmaalinger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</si>
  <si>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</si>
  <si>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https://www.ug.dk/voksen-og-efteruddannelser/arbejdsmarkedsuddannelser/omsorg-og-pleje-i-det-kommunale-sundhedsvaesen/samarbejde-med-aeldre-om-gode-kostvaner</t>
  </si>
  <si>
    <t>https://www.ug.dk/voksen-og-efteruddannelser/arbejdsmarkedsuddannelser/socialpsykiatri-og-fysiskpsykisk-handicap/socialpsykiatri-overbygning-af-basisviden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</si>
  <si>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</si>
  <si>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</si>
  <si>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</si>
  <si>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</si>
  <si>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https://www.ug.dk/voksen-og-efteruddannelser/arbejdsmarkedsuddannelser/det-audiologiske-og-neurofysiologiske-omraade/vejledning-om-specialbehandling-af-hoeretab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</si>
  <si>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</si>
  <si>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</si>
  <si>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</si>
  <si>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</si>
  <si>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https://www.ug.dk/voksen-og-efteruddannelser/arbejdsmarkedsuddannelser/vejgodstransport/adr-repetition-grundkursus-tank-klasse-1</t>
  </si>
  <si>
    <t>https://www.ug.dk/voksen-og-efteruddannelser/arbejdsmarkedsuddannelser/personbefordring-med-mindre-koeretoejer/ajourf-af-chauffoerer-i-offentlig-servicetrafik</t>
  </si>
  <si>
    <t>https://www.ug.dk/voksen-og-efteruddannelser/arbejdsmarkedsuddannelser/personbefordring-med-bybus-og-rutebil/ajourfoering-for-buschauffoerer-i-ostflextrafik</t>
  </si>
  <si>
    <t>https://www.ug.dk/voksen-og-efteruddannelser/arbejdsmarkedsuddannelser/personbefordring-med-bybus-og-rutebil/ajourfoering-for-rutebuschauffoerer</t>
  </si>
  <si>
    <t>https://www.ug.dk/voksen-og-efteruddannelser/arbejdsmarkedsuddannelser/vejgodstransport/ajourfoering-for-stykgods-og-distributionschauffoer</t>
  </si>
  <si>
    <t>https://www.ug.dk/voksen-og-efteruddannelser/arbejdsmarkedsuddannelser/personbefordring-med-mindre-koeretoejer/beford-af-sygdoms-og-alderssvaekkede-passagerer</t>
  </si>
  <si>
    <t>https://www.ug.dk/voksen-og-efteruddannelser/arbejdsmarkedsuddannelser/personbefordring-med-mindre-koeretoejer/befordring-af-fysisk-handicappede-med-liftbil</t>
  </si>
  <si>
    <t>https://www.ug.dk/voksen-og-efteruddannelser/arbejdsmarkedsuddannelser/personbefordring-med-mindre-koeretoejer/befordring-af-fysisk-handicappede-med-trappemaskin</t>
  </si>
  <si>
    <t>https://www.ug.dk/voksen-og-efteruddannelser/arbejdsmarkedsuddannelser/personbefordring-med-bybus-og-rutebil/befordring-af-handicappede-i-ordinaer-rutetrafik</t>
  </si>
  <si>
    <t>https://www.ug.dk/voksen-og-efteruddannelser/arbejdsmarkedsuddannelser/personbefordring-med-bybane/billettering-og-kundeservice</t>
  </si>
  <si>
    <t>https://www.ug.dk/voksen-og-efteruddannelser/arbejdsmarkedsuddannelser/personbefordring-med-mindre-koeretoejer/brug-af-evakueringsstol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</si>
  <si>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</si>
  <si>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</si>
  <si>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</si>
  <si>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>https://www.ug.dk/voksen-og-efteruddannelser/arbejdsmarkedsuddannelser/personbefordring-med-bybus-og-rutebil/eu-efteruddannelse-for-buschauffoerer-obl-del</t>
  </si>
  <si>
    <t>https://www.ug.dk/voksen-og-efteruddannelser/arbejdsmarkedsuddannelser/vejgodstransport/eu-efteruddannelse-for-godschauffoerer-obligdel</t>
  </si>
  <si>
    <t>https://www.ug.dk/voksen-og-efteruddannelser/arbejdsmarkedsuddannelser/vejgodstransport/forebyggelse-af-uheld-for-erhvervschauffoerer</t>
  </si>
  <si>
    <t>https://www.ug.dk/voksen-og-efteruddannelser/arbejdsmarkedsuddannelser/lager-terminal-og-logistik/gaffelstabler-certifikatkursus-a-5-dage</t>
  </si>
  <si>
    <t>https://www.ug.dk/voksen-og-efteruddannelser/arbejdsmarkedsuddannelser/lager-terminal-og-logistik/gaffeltruck-certifikatkursus-b-7-dage</t>
  </si>
  <si>
    <t>https://www.ug.dk/voksen-og-efteruddannelser/arbejdsmarkedsuddannelser/vejgodstransport/godstransport-med-lastbil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</si>
  <si>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</si>
  <si>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https://www.ug.dk/voksen-og-efteruddannelser/arbejdsmarkedsuddannelser/vejgodstransport/grundlaeggende-kvalifikation-for-varebilschauffoer</t>
  </si>
  <si>
    <t>https://www.ug.dk/voksen-og-efteruddannelser/arbejdsmarkedsuddannelser/personbefordring-med-bybus-og-rutebil/grundlaeggende-kvalifikationsbevis-bus</t>
  </si>
  <si>
    <t>https://www.ug.dk/voksen-og-efteruddannelser/arbejdsmarkedsuddannelser/lager-terminal-og-logistik/grundlaeggende-procesforstaaelse-paa-lageromraadet</t>
  </si>
  <si>
    <t>https://www.ug.dk/voksen-og-efteruddannelser/arbejdsmarkedsuddannelser/vejgodstransport/intensiv-grundlaeggende-kvaluddannelse-lastbil</t>
  </si>
  <si>
    <t>https://www.ug.dk/voksen-og-efteruddannelser/arbejdsmarkedsuddannelser/personbefordring-med-mindre-koeretoejer/introduktion-til-offentlig-servicetrafik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</si>
  <si>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</si>
  <si>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</si>
  <si>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</si>
  <si>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</si>
  <si>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https://www.ug.dk/voksen-og-efteruddannelser/arbejdsmarkedsuddannelser/lager-terminal-og-logistik/lagerstyring-med-it</t>
  </si>
  <si>
    <t>https://www.ug.dk/voksen-og-efteruddannelser/arbejdsmarkedsuddannelser/lager-terminal-og-logistik/lagerstyring-med-it-grundlaeggende-funktioner</t>
  </si>
  <si>
    <t>https://www.ug.dk/voksen-og-efteruddannelser/arbejdsmarkedsuddannelser/lager-terminal-og-logistik/logistik-og-samarbejde</t>
  </si>
  <si>
    <t>https://www.ug.dk/voksen-og-efteruddannelser/arbejdsmarkedsuddannelser/lager-terminal-og-logistik/manuel-lagerstyring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</si>
  <si>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</si>
  <si>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</si>
  <si>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</si>
  <si>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https://www.ug.dk/voksen-og-efteruddannelser/arbejdsmarkedsuddannelser/lager-terminal-og-logistik/opbevaring-og-forsendelse-af-farligt-gods</t>
  </si>
  <si>
    <t>https://www.ug.dk/voksen-og-efteruddannelser/arbejdsmarkedsuddannelser/personbefordring-med-bybus-og-rutebil/personbefordring-med-bus</t>
  </si>
  <si>
    <t>https://www.ug.dk/faelleskataloget/personlig-udvikling-til-arbejde-og-uddannelse</t>
  </si>
  <si>
    <t>https://www.ug.dk/voksen-og-efteruddannelser/arbejdsmarkedsuddannelser/personbefordring-med-bybus-og-rutebil/rutebuschauffoer</t>
  </si>
  <si>
    <t>https://www.ug.dk/voksen-og-efteruddannelser/arbejdsmarkedsuddannelser/lager-terminal-og-logistik/sikkerhedsuddannelse-ved-farligt-gods</t>
  </si>
  <si>
    <t>https://www.ug.dk/anvendelse-af-entreprenoermateriel/teleskoplaesser-certifikat</t>
  </si>
  <si>
    <t>https://www.ug.dk/voksen-og-efteruddannelser/arbejdsmarkedsuddannelser/personbefordring-med-bybus-og-rutebil/trafikselskabet-kundeservice-og-billettering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</si>
  <si>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</si>
  <si>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</si>
  <si>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https://www.ug.dk/voksen-og-efteruddannelser/arbejdsmarkedsuddannelser/mobile-kraner/udvidelse-kran-e-til-mob-kraner-30-tonsmeter</t>
  </si>
  <si>
    <t>https://www.ug.dk/voksen-og-efteruddannelser/arbejdsmarkedsuddannelser/vagtservice/grundlaeggende-vagt</t>
  </si>
  <si>
    <t>https://www.ug.dk/voksen-og-efteruddannelser/arbejdsmarkedsuddannelser/vagtservice/tryghedsvagt</t>
  </si>
  <si>
    <t>Bæredygtig forretningsforståelse</t>
  </si>
  <si>
    <t>Flere typer</t>
  </si>
  <si>
    <t>Bæredygtigt byggeri</t>
  </si>
  <si>
    <t>Planlægning og styring af byggeriets processer og ressourcer</t>
  </si>
  <si>
    <t xml:space="preserve"> Fødevareallergi: Vejledning og erstatningsråvarer</t>
  </si>
  <si>
    <t>Salg og service i gæstebetjening</t>
  </si>
  <si>
    <t>It-sikkerhed</t>
  </si>
  <si>
    <t>Rengøring i renrum - metoder og procedure</t>
  </si>
  <si>
    <t>Befordring af sygdoms- og alderssvækkede pas.</t>
  </si>
  <si>
    <t>Design, formgivning og grafisk arbejde</t>
  </si>
  <si>
    <t>Økonomistyring i praksis</t>
  </si>
  <si>
    <t>AI i praksis</t>
  </si>
  <si>
    <t>Kursus i business controlling</t>
  </si>
  <si>
    <t>Kursus i financial controlling</t>
  </si>
  <si>
    <t>HR Konsulentuddannelsen - Bliv klar til rollen som HR Konsulent</t>
  </si>
  <si>
    <t xml:space="preserve">HR i praksis </t>
  </si>
  <si>
    <t>Personalejura i den offentlige sektor</t>
  </si>
  <si>
    <t>HR i den offentlige sektor</t>
  </si>
  <si>
    <t>Personalejura og arbejdsmiljø</t>
  </si>
  <si>
    <t>AI i HR – fra strategi til værdi i forretningen</t>
  </si>
  <si>
    <t>GDPR – ISO 27001 inkl. Persondataforordningen</t>
  </si>
  <si>
    <t>Forvaltningsret</t>
  </si>
  <si>
    <t>Databeskyttelse (GDPR)</t>
  </si>
  <si>
    <t>Kontraktstyring i offentlige organisationer</t>
  </si>
  <si>
    <t>Sagsbehandling</t>
  </si>
  <si>
    <t>Juridisk metode - offentlig forvaltning og administration</t>
  </si>
  <si>
    <t>Juridisk metode - Skat</t>
  </si>
  <si>
    <t>Effektiv forsøgsplanlægning med Design of Experiments (DoE)</t>
  </si>
  <si>
    <t>Kloakering - digital tegning af afløbsplaner</t>
  </si>
  <si>
    <t>Kloakering - i det åbne land</t>
  </si>
  <si>
    <t>Kloakering - Udskilleranlæg</t>
  </si>
  <si>
    <t>Kloakering - Pumpeanlæg mv.</t>
  </si>
  <si>
    <t xml:space="preserve">Kloakering - El-udstyr i pumpebrønde </t>
  </si>
  <si>
    <t>Kloakering - Ved landbrugets driftsbygninger</t>
  </si>
  <si>
    <t>Kloakering - Montering af rottespærrer</t>
  </si>
  <si>
    <t>Kloakering - anv. og lokal afledning af regnvand</t>
  </si>
  <si>
    <t>Kloakering - Projektering og dimensionering</t>
  </si>
  <si>
    <t>Kloakering - Anvendelse af lovgrundlaget</t>
  </si>
  <si>
    <t>Kloakering - KS i Autoriseret virksomhed</t>
  </si>
  <si>
    <t>Grafisk Design og UI/UX med Adobe Creative Cloud Inkl. ChatGPT &amp; AI-Værktøjer</t>
  </si>
  <si>
    <t>SOLIDWORKS Essentials</t>
  </si>
  <si>
    <t>Inventor Grundlæggende</t>
  </si>
  <si>
    <t>SOLIDWORKS Advanced Part Modeling</t>
  </si>
  <si>
    <t>SOLIDWORKS Assembly Modeling</t>
  </si>
  <si>
    <t>SOLIDWORKS Drawings</t>
  </si>
  <si>
    <t>SOLIDWORKS Sheet Metal</t>
  </si>
  <si>
    <t>Introduktion til QGIS</t>
  </si>
  <si>
    <t>Videregående QGIS</t>
  </si>
  <si>
    <t>Effektiv digitalisering i QGIS</t>
  </si>
  <si>
    <t>ArcGIS Pro: Essentielle Arbejdsgange</t>
  </si>
  <si>
    <t>Migrering fra ArcMap til ArcGIS Pro</t>
  </si>
  <si>
    <t>Håndtering af Geografiske Data i ArcGIS</t>
  </si>
  <si>
    <t>Inventor kursus 6 uger + 1 års E-learning adgang</t>
  </si>
  <si>
    <t>Modul 5C - Design og AI</t>
  </si>
  <si>
    <t>Grundlæggende montage- og loddeteknik på print</t>
  </si>
  <si>
    <t>SMT 1 Lodning af SMD komponenter</t>
  </si>
  <si>
    <t>Kvalitetslodning, inspektion efter IPC standard</t>
  </si>
  <si>
    <t>Kvalitetslodning, loddeteknik efter IPC standard</t>
  </si>
  <si>
    <t>Grundlæggende Box-building</t>
  </si>
  <si>
    <t>PLC - programmering af PLC &amp; regulering: opsætning</t>
  </si>
  <si>
    <t>Energioptimering af procesanlæg</t>
  </si>
  <si>
    <t>Slutopretning og klargøring af karrosseri</t>
  </si>
  <si>
    <t>Karrosseriteknisk MAG/MIG sammenføjning</t>
  </si>
  <si>
    <t>Vedligeholdelse af kirkens interiør og inventar</t>
  </si>
  <si>
    <t>Medvirken ved kirkelige handlinger</t>
  </si>
  <si>
    <t>klargøring til gudstjeneste og kirkelige handlinger</t>
  </si>
  <si>
    <t>Tilsyn med kirkebygninger og inventar</t>
  </si>
  <si>
    <t>Præventiv konservering af kirkens udstyr</t>
  </si>
  <si>
    <t>Tilrettelæggelse af arbejdet i kirken</t>
  </si>
  <si>
    <t>Periodisk rengøring</t>
  </si>
  <si>
    <t>Betjening af kirkens tekniske installationer</t>
  </si>
  <si>
    <t>Grundlæggende vaskeri, begynder</t>
  </si>
  <si>
    <t>Uren del af vaskeprocessen, grundmodul 1</t>
  </si>
  <si>
    <t>Ren del af vaskeprocessen, grundmodul 2</t>
  </si>
  <si>
    <t>Vask, afvanding og tørring i vaskeribranchen</t>
  </si>
  <si>
    <t>Tekstilkundskab i vaskeribranchen</t>
  </si>
  <si>
    <t xml:space="preserve">Strategisk salg og key account management </t>
  </si>
  <si>
    <t xml:space="preserve">Digital markedsføring </t>
  </si>
  <si>
    <t>Forløbskoordinering</t>
  </si>
  <si>
    <t>Beskrivelser af anatomi i medicinske journaler</t>
  </si>
  <si>
    <t>Medicinsk fagsprog - fordanskning</t>
  </si>
  <si>
    <t>Grundlæggende diagnoselatin</t>
  </si>
  <si>
    <t>Controlling i den offentlige sektor</t>
  </si>
  <si>
    <t>Myndighedsuddannelse: God sagsbehandling i myndighedsarbejdet</t>
  </si>
  <si>
    <t>Udvikling i klinisk praksis – dokumentation og implementering - Behandlermodul akutsygepleje somatik</t>
  </si>
  <si>
    <t>Vanskeligt helende sår</t>
  </si>
  <si>
    <t>Rationel medicinhåndtering for nyuddannede sygeplejersker</t>
  </si>
  <si>
    <t>Palliativ praksis – komplekse tilstande og symptomlindring</t>
  </si>
  <si>
    <t>https://voksenuddannelse.dk/soeg/uddannelser/akademi/filtrering/kurs?searchString=%C3%98konomistyring%20i%20praksis&amp;hold=true&amp;tilmeldingsfrist=true&amp;ledigePladser=true&amp;subject_code=37396-&amp;type=akademi</t>
  </si>
  <si>
    <t>https://voksenuddannelse.dk/soeg/uddannelser/akademi/filtrering/kurs?searchString=%C3%98konomistyring%20i%20praksis&amp;hold=true&amp;tilmeldingsfrist=true&amp;ledigePladser=true&amp;subject_code=37975-&amp;type=akademi</t>
  </si>
  <si>
    <t>https://voksenuddannelse.dk/soeg/uddannelser/akademi/filtrering/kurs?searchString=%C3%98konomistyring%20i%20praksis&amp;hold=true&amp;tilmeldingsfrist=true&amp;ledigePladser=true&amp;subject_code=39439-&amp;type=akademi</t>
  </si>
  <si>
    <t>https://voksenuddannelse.dk/soeg/uddannelser/akademi/filtrering/kurs?searchString=%C3%98konomistyring%20i%20praksis&amp;hold=true&amp;tilmeldingsfrist=true&amp;ledigePladser=true&amp;subject_code=20240-&amp;type=akademi</t>
  </si>
  <si>
    <t>https://voksenuddannelse.dk/soeg/uddannelser/akademi/filtrering/kurs?searchString=%C3%98konomistyring%20i%20praksis&amp;hold=true&amp;tilmeldingsfrist=true&amp;ledigePladser=true&amp;subject_code=37801-&amp;type=akademi</t>
  </si>
  <si>
    <t>https://www.kp.dk/videreuddannelser/forvaltningsret/</t>
  </si>
  <si>
    <t>https://voksenuddannelse.dk/soeg/uddannelser/akademi/filtrering/kurs?searchString=%C3%98konomistyring%20i%20praksis&amp;hold=true&amp;tilmeldingsfrist=true&amp;ledigePladser=true&amp;subject_code=37545-&amp;type=akademi</t>
  </si>
  <si>
    <t>https://voksenuddannelse.dk/soeg/uddannelser/amu/filtrering/kurs?subject_code=49281&amp;level=-&amp;type=amu</t>
  </si>
  <si>
    <t>https://voksenuddannelse.dk/soeg/uddannelser/amu/filtrering/kurs?subject_code=47146&amp;level=-&amp;type=amu</t>
  </si>
  <si>
    <t>https://voksenuddannelse.dk/soeg/uddannelser/amu/filtrering/kurs?subject_code=47145&amp;level=-&amp;type=amu</t>
  </si>
  <si>
    <t>https://voksenuddannelse.dk/soeg/uddannelser/amu/filtrering/kurs?subject_code=49288&amp;level=-&amp;type=amu</t>
  </si>
  <si>
    <t>https://voksenuddannelse.dk/soeg/uddannelser/amu/filtrering/kurs?subject_code=47588&amp;level=-&amp;type=amu</t>
  </si>
  <si>
    <t>https://voksenuddannelse.dk/soeg/uddannelser/amu/filtrering/kurs?subject_code=49283&amp;level=-&amp;type=amu</t>
  </si>
  <si>
    <t>https://voksenuddannelse.dk/soeg/uddannelser/amu/filtrering/kurs?subject_code=47744&amp;level=-&amp;type=amu</t>
  </si>
  <si>
    <t>https://voksenuddannelse.dk/soeg/uddannelser/amu/filtrering/kurs?subject_code=49292&amp;level=-&amp;type=amu</t>
  </si>
  <si>
    <t>https://voksenuddannelse.dk/soeg/uddannelser/amu/filtrering/kurs?subject_code=49289&amp;level=-&amp;type=amu</t>
  </si>
  <si>
    <t>https://voksenuddannelse.dk/soeg/uddannelser/amu/filtrering/kurs?subject_code=49291&amp;level=-&amp;type=amu</t>
  </si>
  <si>
    <t>https://voksenuddannelse.dk/soeg/uddannelser/amu/filtrering/kurs?subject_code=49433&amp;level=-&amp;type=amu</t>
  </si>
  <si>
    <t>https://kglakademi.dk/da/efteruddannelse/design-og-ai</t>
  </si>
  <si>
    <t>https://voksenuddannelse.dk/soeg/uddannelser/amu/filtrering/kurs?subject_code=20949&amp;level=-&amp;type=amu</t>
  </si>
  <si>
    <t>https://voksenuddannelse.dk/soeg/uddannelser/amu/filtrering/kurs?subject_code=20943&amp;level=-&amp;type=amu</t>
  </si>
  <si>
    <t>https://voksenuddannelse.dk/soeg/uddannelser/amu/filtrering/kurs?subject_code=47727&amp;level=-&amp;type=amu</t>
  </si>
  <si>
    <t>https://voksenuddannelse.dk/soeg/uddannelser/amu/filtrering/kurs?subject_code=47726&amp;level=-&amp;type=amu</t>
  </si>
  <si>
    <t>https://voksenuddannelse.dk/soeg/uddannelser/amu/filtrering/kurs?subject_code=20944&amp;level=-&amp;type=amu</t>
  </si>
  <si>
    <t>https://voksenuddannelse.dk/soeg/uddannelser/amu/filtrering/kurs?subject_code=49025&amp;level=-&amp;type=amu</t>
  </si>
  <si>
    <t>https://voksenuddannelse.dk/soeg/uddannelser/akademi/filtrering/kurs?searchString=%C3%98konomistyring%20i%20praksis&amp;hold=true&amp;tilmeldingsfrist=true&amp;ledigePladser=true&amp;subject_code=37695-&amp;type=akademi</t>
  </si>
  <si>
    <t>https://voksenuddannelse.dk/soeg/uddannelser/amu/filtrering/kurs?subject_code=49512&amp;level=-&amp;type=amu</t>
  </si>
  <si>
    <t>https://voksenuddannelse.dk/soeg/uddannelser/amu/filtrering/kurs?subject_code=48529&amp;level=-&amp;type=amu</t>
  </si>
  <si>
    <t>https://voksenuddannelse.dk/soeg/uddannelser/amu/filtrering/kurs?subject_code=45499&amp;level=-&amp;type=amu</t>
  </si>
  <si>
    <t>https://voksenuddannelse.dk/soeg/uddannelser/amu/filtrering/kurs?subject_code=40134&amp;level=-&amp;type=amu</t>
  </si>
  <si>
    <t>https://voksenuddannelse.dk/soeg/uddannelser/amu/filtrering/kurs?subject_code=40018&amp;level=-&amp;type=amu</t>
  </si>
  <si>
    <t>https://voksenuddannelse.dk/soeg/uddannelser/amu/filtrering/kurs?subject_code=40136&amp;level=-&amp;type=amu</t>
  </si>
  <si>
    <t>https://voksenuddannelse.dk/soeg/uddannelser/amu/filtrering/kurs?subject_code=45500&amp;level=-&amp;type=amu</t>
  </si>
  <si>
    <t>https://voksenuddannelse.dk/soeg/uddannelser/amu/filtrering/kurs?subject_code=49635&amp;level=-&amp;type=amu</t>
  </si>
  <si>
    <t>https://voksenuddannelse.dk/soeg/uddannelser/amu/filtrering/kurs?subject_code=49396&amp;level=-&amp;type=amu</t>
  </si>
  <si>
    <t>https://voksenuddannelse.dk/soeg/uddannelser/amu/filtrering/kurs?subject_code=21259&amp;level=-&amp;type=amu</t>
  </si>
  <si>
    <t>https://voksenuddannelse.dk/soeg/uddannelser/amu/filtrering/kurs?subject_code=22573&amp;level=-&amp;type=amu</t>
  </si>
  <si>
    <t>https://voksenuddannelse.dk/soeg/uddannelser/amu/filtrering/kurs?subject_code=48966&amp;level=-&amp;type=amu</t>
  </si>
  <si>
    <t>https://voksenuddannelse.dk/soeg/uddannelser/amu/filtrering/kurs?subject_code=48967&amp;level=-&amp;type=amu</t>
  </si>
  <si>
    <t>https://voksenuddannelse.dk/soeg/uddannelser/amu/filtrering/kurs?subject_code=48975&amp;level=-&amp;type=amu</t>
  </si>
  <si>
    <t>https://voksenuddannelse.dk/soeg/uddannelser/amu/filtrering/kurs?subject_code=48976&amp;level=-&amp;type=amu</t>
  </si>
  <si>
    <t>https://voksenuddannelse.dk/soeg/uddannelser/akademi/filtrering/kurs?searchString=%C3%98konomistyring%20i%20praksis&amp;hold=true&amp;tilmeldingsfrist=true&amp;ledigePladser=true&amp;subject_code=20143-&amp;type=akademi</t>
  </si>
  <si>
    <t>https://voksenuddannelse.dk/soeg/uddannelser/akademi/filtrering/kurs?searchString=%C3%98konomistyring%20i%20praksis&amp;hold=true&amp;tilmeldingsfrist=true&amp;ledigePladser=true&amp;subject_code=37607-&amp;type=akademi</t>
  </si>
  <si>
    <t>https://voksenuddannelse.dk/soeg/uddannelser/amu/filtrering/kurs?subject_code=48664&amp;level=-&amp;type=amu</t>
  </si>
  <si>
    <t>https://voksenuddannelse.dk/soeg/uddannelser/amu/filtrering/kurs?subject_code=45584&amp;level=-&amp;type=amu</t>
  </si>
  <si>
    <t>https://voksenuddannelse.dk/soeg/uddannelser/amu/filtrering/kurs?subject_code=45587&amp;level=-&amp;type=amu</t>
  </si>
  <si>
    <t>https://voksenuddannelse.dk/soeg/uddannelser/amu/filtrering/kurs?subject_code=40915&amp;level=-&amp;type=amu</t>
  </si>
  <si>
    <t>https://voksenuddannelse.dk/soeg/uddannelser/akademi/filtrering/kurs?searchString=%C3%98konomistyring%20i%20praksis&amp;hold=true&amp;tilmeldingsfrist=true&amp;ledigePladser=true&amp;subject_code=37491-&amp;type=akademi</t>
  </si>
  <si>
    <t xml:space="preserve">https://www.kp.dk/videreuddannelser/diplommoduler-i-akutsygepleje/ </t>
  </si>
  <si>
    <t>https://www.kp.dk/videreuddannelser/vanskeligt-helende-saar/</t>
  </si>
  <si>
    <t xml:space="preserve">https://www.kp.dk/videreuddannelser/palliativ-praksis-komplekse-tilstande-og-symptomlindring/ </t>
  </si>
  <si>
    <t>https://www.kp.dk/videreuddannelser/personalejura-i-den-offentlige-sektor/</t>
  </si>
  <si>
    <t>https://www.ug.dk/voksen-og-efteruddannelser/diplomuddannelser/offentlig-forvaltning-og-administration/hr-i-den-offentlige-sektor</t>
  </si>
  <si>
    <t>https://www.kp.dk/videreuddannelser/databeskyttelse-gdpr/</t>
  </si>
  <si>
    <t>https://www.kp.dk/videreuddannelser/kontraktstyring-i-offentlige-organisationer/</t>
  </si>
  <si>
    <t>https://www.kp.dk/videreuddannelser/juridisk-metode-dofa/</t>
  </si>
  <si>
    <t>https://www.kp.dk/videreuddannelser/juridisk-metode-skat/</t>
  </si>
  <si>
    <r>
      <t xml:space="preserve">Positivliste for den regionale uddannelsespulje for RBR Hovedstaden, gældende fra 1. oktober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sept. 2025</t>
    </r>
  </si>
  <si>
    <t>Okt opdatering</t>
  </si>
  <si>
    <t>Op til 30</t>
  </si>
  <si>
    <t>Op til 10</t>
  </si>
  <si>
    <t>Håndtering af konflikter og klager fra gæsten 2 (udgået 30-09-2025)</t>
  </si>
  <si>
    <t>Håndtering af konflikter og klager fra gæsten 1 (udgået 30-09-2025)</t>
  </si>
  <si>
    <t>Salg og service i gæstebetjening (udgået 30-06-2025)</t>
  </si>
  <si>
    <t>Rengøring i renrum - metoder og procedure (udgået 30-06-2025)</t>
  </si>
  <si>
    <t>Befordring af sygdoms- og alderssvækkede pas. (udgået 30-06-2025)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</si>
</sst>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Calibri"/>
      <family val="2"/>
      <scheme val="minor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Border="0"/>
    <xf numFmtId="0" fontId="9" fillId="0" borderId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5" fillId="2" borderId="1" xfId="1" applyNumberFormat="1" applyFont="1" applyFill="1" applyBorder="1" applyAlignment="1">
      <alignment horizontal="right"/>
    </xf>
    <xf numFmtId="1" fontId="7" fillId="2" borderId="1" xfId="1" applyNumberFormat="1" applyFont="1" applyFill="1" applyBorder="1" applyAlignment="1">
      <alignment horizontal="right" wrapText="1"/>
    </xf>
    <xf numFmtId="1" fontId="7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/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2" applyFont="1" applyFill="1" applyBorder="1"/>
    <xf numFmtId="0" fontId="7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13" fillId="0" borderId="0" xfId="0" applyFont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/>
    <xf numFmtId="0" fontId="0" fillId="0" borderId="0" xfId="0" applyFont="1"/>
    <xf numFmtId="0" fontId="0" fillId="0" borderId="0" xfId="0" applyFont="1" applyFill="1"/>
    <xf numFmtId="0" fontId="3" fillId="3" borderId="1" xfId="0" applyFont="1" applyFill="1" applyBorder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5" fillId="0" borderId="1" xfId="3" applyFont="1" applyFill="1" applyBorder="1" applyAlignment="1"/>
    <xf numFmtId="0" fontId="5" fillId="0" borderId="1" xfId="3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5" fillId="0" borderId="1" xfId="3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17" fillId="5" borderId="8" xfId="0" applyFont="1" applyFill="1" applyBorder="1"/>
    <xf numFmtId="0" fontId="5" fillId="5" borderId="8" xfId="0" applyFont="1" applyFill="1" applyBorder="1" applyAlignment="1">
      <alignment wrapText="1"/>
    </xf>
    <xf numFmtId="0" fontId="17" fillId="5" borderId="9" xfId="0" applyFont="1" applyFill="1" applyBorder="1"/>
    <xf numFmtId="0" fontId="18" fillId="5" borderId="8" xfId="0" applyFont="1" applyFill="1" applyBorder="1"/>
    <xf numFmtId="0" fontId="18" fillId="5" borderId="9" xfId="0" applyFont="1" applyFill="1" applyBorder="1"/>
    <xf numFmtId="0" fontId="5" fillId="5" borderId="1" xfId="0" applyFont="1" applyFill="1" applyBorder="1" applyAlignment="1">
      <alignment wrapText="1"/>
    </xf>
    <xf numFmtId="0" fontId="18" fillId="5" borderId="1" xfId="0" applyFont="1" applyFill="1" applyBorder="1"/>
    <xf numFmtId="0" fontId="17" fillId="5" borderId="10" xfId="0" applyFont="1" applyFill="1" applyBorder="1"/>
    <xf numFmtId="0" fontId="13" fillId="0" borderId="1" xfId="4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6" borderId="1" xfId="0" applyFill="1" applyBorder="1" applyAlignment="1">
      <alignment wrapText="1"/>
    </xf>
    <xf numFmtId="0" fontId="10" fillId="6" borderId="1" xfId="0" applyFont="1" applyFill="1" applyBorder="1"/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 applyAlignment="1">
      <alignment horizontal="right" wrapText="1"/>
    </xf>
    <xf numFmtId="0" fontId="0" fillId="2" borderId="0" xfId="0" applyFill="1"/>
    <xf numFmtId="1" fontId="5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6" borderId="1" xfId="0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1" fontId="0" fillId="2" borderId="1" xfId="0" applyNumberForma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/>
    <xf numFmtId="1" fontId="5" fillId="0" borderId="1" xfId="0" applyNumberFormat="1" applyFont="1" applyBorder="1" applyAlignment="1">
      <alignment horizontal="right"/>
    </xf>
    <xf numFmtId="0" fontId="5" fillId="6" borderId="1" xfId="0" applyFont="1" applyFill="1" applyBorder="1"/>
    <xf numFmtId="0" fontId="7" fillId="0" borderId="1" xfId="0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2" applyFont="1" applyBorder="1"/>
    <xf numFmtId="0" fontId="12" fillId="0" borderId="1" xfId="0" applyFont="1" applyBorder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right" wrapText="1"/>
    </xf>
    <xf numFmtId="0" fontId="5" fillId="7" borderId="1" xfId="0" applyFont="1" applyFill="1" applyBorder="1"/>
    <xf numFmtId="0" fontId="13" fillId="0" borderId="0" xfId="4"/>
    <xf numFmtId="0" fontId="5" fillId="2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13" fillId="0" borderId="0" xfId="4" applyBorder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</cellXfs>
  <cellStyles count="5">
    <cellStyle name="Komma" xfId="1" builtinId="3"/>
    <cellStyle name="Link" xfId="4" builtinId="8"/>
    <cellStyle name="Normal" xfId="0" builtinId="0"/>
    <cellStyle name="Normal 2" xfId="2" xr:uid="{00000000-0005-0000-0000-000003000000}"/>
    <cellStyle name="Normal 5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5" Type="http://schemas.openxmlformats.org/officeDocument/2006/relationships/hyperlink" Target="https://www.kp.dk/videreuddannelser/sprogpaedagogik-og-sprogindsatser/" TargetMode="External"/><Relationship Id="rId4" Type="http://schemas.openxmlformats.org/officeDocument/2006/relationships/hyperlink" Target="https://www.kp.dk/videreuddannelser/psykosocial-rehabilite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O475"/>
  <sheetViews>
    <sheetView tabSelected="1" zoomScale="90" zoomScaleNormal="90" workbookViewId="0"/>
  </sheetViews>
  <sheetFormatPr defaultRowHeight="15.75" x14ac:dyDescent="0.25"/>
  <cols>
    <col min="1" max="1" width="4.85546875" customWidth="1"/>
    <col min="2" max="2" width="39.85546875" style="55" customWidth="1"/>
    <col min="3" max="3" width="71" style="17" customWidth="1"/>
    <col min="4" max="4" width="12.7109375" style="18" customWidth="1"/>
    <col min="5" max="5" width="14.140625" style="19" customWidth="1"/>
    <col min="6" max="6" width="9.42578125" style="20" customWidth="1"/>
    <col min="7" max="7" width="9.140625" style="18" customWidth="1"/>
    <col min="8" max="11" width="15.85546875" hidden="1" customWidth="1"/>
    <col min="12" max="12" width="25.42578125" hidden="1" customWidth="1"/>
    <col min="13" max="13" width="165" bestFit="1" customWidth="1"/>
    <col min="14" max="15" width="0" hidden="1" customWidth="1"/>
  </cols>
  <sheetData>
    <row r="1" spans="1:15" ht="84" customHeight="1" x14ac:dyDescent="0.25">
      <c r="A1" s="50"/>
      <c r="B1" s="139" t="s">
        <v>879</v>
      </c>
      <c r="C1" s="139"/>
      <c r="D1" s="139"/>
      <c r="E1" s="139"/>
      <c r="F1" s="139"/>
      <c r="G1" s="139"/>
      <c r="H1" s="46"/>
      <c r="I1" s="46"/>
      <c r="J1" s="46"/>
      <c r="K1" s="47"/>
      <c r="M1" s="48"/>
    </row>
    <row r="2" spans="1:15" ht="66.75" customHeight="1" x14ac:dyDescent="0.25">
      <c r="A2" s="50"/>
      <c r="B2" s="54" t="s">
        <v>0</v>
      </c>
      <c r="C2" s="48" t="s">
        <v>1</v>
      </c>
      <c r="D2" s="48" t="s">
        <v>2</v>
      </c>
      <c r="E2" s="48" t="s">
        <v>3</v>
      </c>
      <c r="F2" s="48" t="s">
        <v>391</v>
      </c>
      <c r="G2" s="48" t="s">
        <v>4</v>
      </c>
      <c r="H2" s="49" t="s">
        <v>393</v>
      </c>
      <c r="I2" s="49" t="s">
        <v>394</v>
      </c>
      <c r="J2" s="49" t="s">
        <v>395</v>
      </c>
      <c r="K2" s="47" t="s">
        <v>396</v>
      </c>
      <c r="L2" s="49" t="s">
        <v>880</v>
      </c>
      <c r="M2" s="48" t="s">
        <v>396</v>
      </c>
    </row>
    <row r="3" spans="1:15" ht="18.75" customHeight="1" x14ac:dyDescent="0.25">
      <c r="A3" s="3">
        <v>393</v>
      </c>
      <c r="B3" s="51" t="s">
        <v>5</v>
      </c>
      <c r="C3" s="95" t="s">
        <v>753</v>
      </c>
      <c r="D3" s="51" t="s">
        <v>410</v>
      </c>
      <c r="E3" s="51"/>
      <c r="F3" s="51">
        <v>4</v>
      </c>
      <c r="G3" s="51"/>
      <c r="L3" t="s">
        <v>400</v>
      </c>
      <c r="M3" s="51" t="s">
        <v>400</v>
      </c>
    </row>
    <row r="4" spans="1:15" ht="18.75" customHeight="1" x14ac:dyDescent="0.25">
      <c r="A4" s="3">
        <v>385</v>
      </c>
      <c r="B4" s="51" t="s">
        <v>5</v>
      </c>
      <c r="C4" s="95" t="s">
        <v>745</v>
      </c>
      <c r="D4" s="51" t="s">
        <v>397</v>
      </c>
      <c r="E4" s="51">
        <v>39439</v>
      </c>
      <c r="F4" s="51"/>
      <c r="G4" s="51">
        <v>5</v>
      </c>
      <c r="L4" t="s">
        <v>824</v>
      </c>
      <c r="M4" s="94" t="str">
        <f>HYPERLINK(L4)</f>
        <v>https://voksenuddannelse.dk/soeg/uddannelser/akademi/filtrering/kurs?searchString=%C3%98konomistyring%20i%20praksis&amp;hold=true&amp;tilmeldingsfrist=true&amp;ledigePladser=true&amp;subject_code=39439-&amp;type=akademi</v>
      </c>
    </row>
    <row r="5" spans="1:15" ht="18.75" customHeight="1" x14ac:dyDescent="0.25">
      <c r="A5" s="3">
        <v>1</v>
      </c>
      <c r="B5" s="32" t="s">
        <v>5</v>
      </c>
      <c r="C5" s="33" t="s">
        <v>24</v>
      </c>
      <c r="D5" s="1" t="s">
        <v>410</v>
      </c>
      <c r="E5" s="1"/>
      <c r="F5" s="15">
        <v>30</v>
      </c>
      <c r="G5" s="1"/>
      <c r="H5" s="52" t="s">
        <v>400</v>
      </c>
      <c r="I5" s="52" t="str">
        <f>C5</f>
        <v>AutoCAD-kurser</v>
      </c>
      <c r="J5" s="52" t="str">
        <f>CONCATENATE(H5)</f>
        <v>Søg på Internettet</v>
      </c>
      <c r="K5" s="45" t="str">
        <f>HYPERLINK(J5)</f>
        <v>Søg på Internettet</v>
      </c>
      <c r="L5" t="s">
        <v>400</v>
      </c>
      <c r="M5" s="51" t="s">
        <v>400</v>
      </c>
      <c r="N5">
        <f>VLOOKUP(C5,'Ark2'!$A$1:$D$392,3,0)</f>
        <v>0</v>
      </c>
      <c r="O5">
        <v>0</v>
      </c>
    </row>
    <row r="6" spans="1:15" ht="18.75" customHeight="1" x14ac:dyDescent="0.25">
      <c r="A6" s="3">
        <v>2</v>
      </c>
      <c r="B6" s="32" t="s">
        <v>5</v>
      </c>
      <c r="C6" s="33" t="s">
        <v>10</v>
      </c>
      <c r="D6" s="1" t="s">
        <v>410</v>
      </c>
      <c r="E6" s="1"/>
      <c r="F6" s="15">
        <v>2</v>
      </c>
      <c r="G6" s="1"/>
      <c r="H6" s="52" t="s">
        <v>400</v>
      </c>
      <c r="I6" s="52" t="str">
        <f>C6</f>
        <v>Bsim Indeklimasimulering, Grundkursus</v>
      </c>
      <c r="J6" s="52" t="str">
        <f>CONCATENATE(H6)</f>
        <v>Søg på Internettet</v>
      </c>
      <c r="K6" s="45" t="str">
        <f>HYPERLINK(J6)</f>
        <v>Søg på Internettet</v>
      </c>
      <c r="L6" t="s">
        <v>400</v>
      </c>
      <c r="M6" s="51" t="s">
        <v>400</v>
      </c>
      <c r="N6">
        <f>VLOOKUP(C6,'Ark2'!$A$1:$D$392,3,0)</f>
        <v>0</v>
      </c>
      <c r="O6">
        <v>0</v>
      </c>
    </row>
    <row r="7" spans="1:15" ht="18.75" customHeight="1" x14ac:dyDescent="0.25">
      <c r="A7" s="3">
        <v>3</v>
      </c>
      <c r="B7" s="32" t="s">
        <v>5</v>
      </c>
      <c r="C7" s="33" t="s">
        <v>16</v>
      </c>
      <c r="D7" s="1" t="s">
        <v>410</v>
      </c>
      <c r="E7" s="1"/>
      <c r="F7" s="15">
        <v>1</v>
      </c>
      <c r="G7" s="1"/>
      <c r="H7" s="52" t="s">
        <v>400</v>
      </c>
      <c r="I7" s="52" t="str">
        <f>C7</f>
        <v>Byggesagsbehandling via Bygogmiljø.dk</v>
      </c>
      <c r="J7" s="52" t="str">
        <f>CONCATENATE(H7)</f>
        <v>Søg på Internettet</v>
      </c>
      <c r="K7" s="45" t="str">
        <f>HYPERLINK(J7)</f>
        <v>Søg på Internettet</v>
      </c>
      <c r="L7" t="s">
        <v>400</v>
      </c>
      <c r="M7" s="51" t="s">
        <v>400</v>
      </c>
      <c r="N7">
        <f>VLOOKUP(C7,'Ark2'!$A$1:$D$392,3,0)</f>
        <v>0</v>
      </c>
      <c r="O7">
        <v>0</v>
      </c>
    </row>
    <row r="8" spans="1:15" ht="18.75" customHeight="1" x14ac:dyDescent="0.25">
      <c r="A8" s="3">
        <v>4</v>
      </c>
      <c r="B8" s="32" t="s">
        <v>5</v>
      </c>
      <c r="C8" s="129" t="s">
        <v>734</v>
      </c>
      <c r="D8" s="129" t="s">
        <v>397</v>
      </c>
      <c r="E8" s="131">
        <v>37975</v>
      </c>
      <c r="F8" s="130"/>
      <c r="G8" s="129">
        <v>5</v>
      </c>
      <c r="H8" s="52" t="s">
        <v>392</v>
      </c>
      <c r="I8" s="52" t="str">
        <f>C8</f>
        <v>Bæredygtig forretningsforståelse</v>
      </c>
      <c r="J8" s="52" t="str">
        <f>CONCATENATE(H8,C8)</f>
        <v>https://www.ug.dk/search/Bæredygtig forretningsforståelse</v>
      </c>
      <c r="K8" s="45" t="str">
        <f>HYPERLINK(J8)</f>
        <v>https://www.ug.dk/search/Bæredygtig forretningsforståelse</v>
      </c>
      <c r="L8">
        <v>0</v>
      </c>
      <c r="M8" s="94" t="s">
        <v>823</v>
      </c>
      <c r="N8">
        <f>VLOOKUP(C8,'Ark2'!$A$1:$D$392,3,0)</f>
        <v>37975</v>
      </c>
      <c r="O8">
        <v>37975</v>
      </c>
    </row>
    <row r="9" spans="1:15" ht="18.75" customHeight="1" x14ac:dyDescent="0.25">
      <c r="A9" s="3">
        <v>396</v>
      </c>
      <c r="B9" s="51" t="s">
        <v>5</v>
      </c>
      <c r="C9" s="95" t="s">
        <v>756</v>
      </c>
      <c r="D9" s="51" t="s">
        <v>399</v>
      </c>
      <c r="E9" s="51"/>
      <c r="F9" s="51"/>
      <c r="G9" s="51">
        <v>5</v>
      </c>
      <c r="L9" t="s">
        <v>875</v>
      </c>
      <c r="M9" s="94" t="str">
        <f>HYPERLINK(L9)</f>
        <v>https://www.kp.dk/videreuddannelser/databeskyttelse-gdpr/</v>
      </c>
    </row>
    <row r="10" spans="1:15" ht="18.75" customHeight="1" x14ac:dyDescent="0.25">
      <c r="A10" s="3">
        <v>5</v>
      </c>
      <c r="B10" s="32" t="s">
        <v>5</v>
      </c>
      <c r="C10" s="33" t="s">
        <v>14</v>
      </c>
      <c r="D10" s="1" t="s">
        <v>410</v>
      </c>
      <c r="E10" s="1"/>
      <c r="F10" s="15">
        <v>1</v>
      </c>
      <c r="G10" s="1"/>
      <c r="H10" s="52" t="s">
        <v>400</v>
      </c>
      <c r="I10" s="52" t="str">
        <f>C10</f>
        <v>De nye krav i bygningsreglementet BR18</v>
      </c>
      <c r="J10" s="52" t="str">
        <f>CONCATENATE(H10)</f>
        <v>Søg på Internettet</v>
      </c>
      <c r="K10" s="45" t="str">
        <f>HYPERLINK(J10)</f>
        <v>Søg på Internettet</v>
      </c>
      <c r="L10" t="s">
        <v>400</v>
      </c>
      <c r="M10" s="51" t="s">
        <v>400</v>
      </c>
      <c r="N10">
        <f>VLOOKUP(C10,'Ark2'!$A$1:$D$392,3,0)</f>
        <v>0</v>
      </c>
      <c r="O10">
        <v>0</v>
      </c>
    </row>
    <row r="11" spans="1:15" ht="18.75" customHeight="1" x14ac:dyDescent="0.25">
      <c r="A11" s="3">
        <v>401</v>
      </c>
      <c r="B11" s="51" t="s">
        <v>5</v>
      </c>
      <c r="C11" s="95" t="s">
        <v>761</v>
      </c>
      <c r="D11" s="51" t="s">
        <v>410</v>
      </c>
      <c r="E11" s="51"/>
      <c r="F11" s="137">
        <v>2</v>
      </c>
      <c r="G11" s="51"/>
      <c r="L11" t="s">
        <v>400</v>
      </c>
      <c r="M11" s="51" t="s">
        <v>400</v>
      </c>
    </row>
    <row r="12" spans="1:15" ht="18.75" customHeight="1" x14ac:dyDescent="0.25">
      <c r="A12" s="3">
        <v>6</v>
      </c>
      <c r="B12" s="32" t="s">
        <v>5</v>
      </c>
      <c r="C12" s="33" t="s">
        <v>6</v>
      </c>
      <c r="D12" s="1" t="s">
        <v>397</v>
      </c>
      <c r="E12" s="51">
        <v>20512</v>
      </c>
      <c r="F12" s="15"/>
      <c r="G12" s="1">
        <v>5</v>
      </c>
      <c r="H12" s="52" t="s">
        <v>392</v>
      </c>
      <c r="I12" s="52" t="str">
        <f>C12</f>
        <v>ESG-rapportering</v>
      </c>
      <c r="J12" s="52" t="str">
        <f>CONCATENATE(H12,C12)</f>
        <v>https://www.ug.dk/search/ESG-rapportering</v>
      </c>
      <c r="K12" s="45" t="str">
        <f>HYPERLINK(J12)</f>
        <v>https://www.ug.dk/search/ESG-rapportering</v>
      </c>
      <c r="L12" t="s">
        <v>432</v>
      </c>
      <c r="M12" s="94" t="str">
        <f>HYPERLINK(L12)</f>
        <v>https://www.ug.dk/voksen-og-efteruddannelser/akademiuddannelser/baeredygtighed-og-groen-omstilling/esg-rapportering</v>
      </c>
      <c r="N12">
        <f>VLOOKUP(C12,'Ark2'!$A$1:$D$392,3,0)</f>
        <v>20512</v>
      </c>
      <c r="O12">
        <v>20512</v>
      </c>
    </row>
    <row r="13" spans="1:15" ht="18.75" customHeight="1" x14ac:dyDescent="0.25">
      <c r="A13" s="3">
        <v>7</v>
      </c>
      <c r="B13" s="32" t="s">
        <v>5</v>
      </c>
      <c r="C13" s="33" t="s">
        <v>9</v>
      </c>
      <c r="D13" s="1" t="s">
        <v>410</v>
      </c>
      <c r="E13" s="1"/>
      <c r="F13" s="15">
        <v>2</v>
      </c>
      <c r="G13" s="1"/>
      <c r="H13" s="52" t="s">
        <v>400</v>
      </c>
      <c r="I13" s="52" t="str">
        <f>C13</f>
        <v>ESG-rapportering, fra compliance til innovation og værdiskabelse</v>
      </c>
      <c r="J13" s="52" t="str">
        <f>CONCATENATE(H13)</f>
        <v>Søg på Internettet</v>
      </c>
      <c r="K13" s="45" t="str">
        <f>HYPERLINK(J13)</f>
        <v>Søg på Internettet</v>
      </c>
      <c r="L13" t="s">
        <v>400</v>
      </c>
      <c r="M13" s="51" t="s">
        <v>400</v>
      </c>
      <c r="N13">
        <f>VLOOKUP(C13,'Ark2'!$A$1:$D$392,3,0)</f>
        <v>0</v>
      </c>
      <c r="O13">
        <v>0</v>
      </c>
    </row>
    <row r="14" spans="1:15" ht="18.75" customHeight="1" x14ac:dyDescent="0.25">
      <c r="A14" s="3">
        <v>395</v>
      </c>
      <c r="B14" s="51" t="s">
        <v>5</v>
      </c>
      <c r="C14" s="95" t="s">
        <v>755</v>
      </c>
      <c r="D14" s="51" t="s">
        <v>399</v>
      </c>
      <c r="E14" s="51"/>
      <c r="F14" s="51"/>
      <c r="G14" s="51">
        <v>10</v>
      </c>
      <c r="L14" t="s">
        <v>827</v>
      </c>
      <c r="M14" s="94" t="str">
        <f>HYPERLINK(L14)</f>
        <v>https://www.kp.dk/videreuddannelser/forvaltningsret/</v>
      </c>
    </row>
    <row r="15" spans="1:15" ht="18.75" customHeight="1" x14ac:dyDescent="0.25">
      <c r="A15" s="3">
        <v>394</v>
      </c>
      <c r="B15" s="51" t="s">
        <v>5</v>
      </c>
      <c r="C15" s="95" t="s">
        <v>754</v>
      </c>
      <c r="D15" s="51" t="s">
        <v>410</v>
      </c>
      <c r="E15" s="51"/>
      <c r="F15" s="51">
        <v>30</v>
      </c>
      <c r="G15" s="51"/>
      <c r="L15" t="s">
        <v>400</v>
      </c>
      <c r="M15" s="51" t="s">
        <v>400</v>
      </c>
    </row>
    <row r="16" spans="1:15" ht="18.75" customHeight="1" x14ac:dyDescent="0.25">
      <c r="A16" s="3">
        <v>8</v>
      </c>
      <c r="B16" s="32" t="s">
        <v>5</v>
      </c>
      <c r="C16" s="33" t="s">
        <v>19</v>
      </c>
      <c r="D16" s="1" t="s">
        <v>397</v>
      </c>
      <c r="E16" s="1">
        <v>37808</v>
      </c>
      <c r="F16" s="15"/>
      <c r="G16" s="1">
        <v>10</v>
      </c>
      <c r="H16" s="52" t="s">
        <v>392</v>
      </c>
      <c r="I16" s="52" t="str">
        <f>C16</f>
        <v>Grundlæggende brug af digitale bygningsmodeller</v>
      </c>
      <c r="J16" s="52" t="str">
        <f>CONCATENATE(H16,C16)</f>
        <v>https://www.ug.dk/search/Grundlæggende brug af digitale bygningsmodeller</v>
      </c>
      <c r="K16" s="45" t="str">
        <f>HYPERLINK(J16)</f>
        <v>https://www.ug.dk/search/Grundlæggende brug af digitale bygningsmodeller</v>
      </c>
      <c r="L16" t="s">
        <v>433</v>
      </c>
      <c r="M16" s="94" t="str">
        <f>HYPERLINK(L16)</f>
        <v>https://www.ug.dk/voksen-og-efteruddannelser/akademiuddannelser/byggeteknologi/grundlaeggende-brug-af-digitale-bygningsmodeller</v>
      </c>
      <c r="N16">
        <f>VLOOKUP(C16,'Ark2'!$A$1:$D$392,3,0)</f>
        <v>0</v>
      </c>
      <c r="O16">
        <v>0</v>
      </c>
    </row>
    <row r="17" spans="1:15" ht="18.75" customHeight="1" x14ac:dyDescent="0.25">
      <c r="A17" s="3">
        <v>9</v>
      </c>
      <c r="B17" s="32" t="s">
        <v>5</v>
      </c>
      <c r="C17" s="33" t="s">
        <v>11</v>
      </c>
      <c r="D17" s="1" t="s">
        <v>410</v>
      </c>
      <c r="E17" s="1"/>
      <c r="F17" s="15">
        <v>2</v>
      </c>
      <c r="G17" s="1"/>
      <c r="H17" s="52" t="s">
        <v>400</v>
      </c>
      <c r="I17" s="52" t="str">
        <f>C17</f>
        <v>Grundlæggende GMP</v>
      </c>
      <c r="J17" s="52" t="str">
        <f>CONCATENATE(H17)</f>
        <v>Søg på Internettet</v>
      </c>
      <c r="K17" s="45" t="str">
        <f>HYPERLINK(J17)</f>
        <v>Søg på Internettet</v>
      </c>
      <c r="L17" t="s">
        <v>400</v>
      </c>
      <c r="M17" s="51" t="s">
        <v>400</v>
      </c>
      <c r="N17">
        <f>VLOOKUP(C17,'Ark2'!$A$1:$D$392,3,0)</f>
        <v>0</v>
      </c>
      <c r="O17">
        <v>0</v>
      </c>
    </row>
    <row r="18" spans="1:15" ht="18.75" customHeight="1" x14ac:dyDescent="0.25">
      <c r="A18" s="3">
        <v>10</v>
      </c>
      <c r="B18" s="32" t="s">
        <v>5</v>
      </c>
      <c r="C18" s="33" t="s">
        <v>17</v>
      </c>
      <c r="D18" s="1" t="s">
        <v>410</v>
      </c>
      <c r="E18" s="1"/>
      <c r="F18" s="15">
        <v>30</v>
      </c>
      <c r="G18" s="1"/>
      <c r="H18" s="52" t="s">
        <v>400</v>
      </c>
      <c r="I18" s="52" t="str">
        <f>C18</f>
        <v>Grøn omstilling i praksis inkl. ESG rapportering og bæredygtighed</v>
      </c>
      <c r="J18" s="52" t="str">
        <f>CONCATENATE(H18)</f>
        <v>Søg på Internettet</v>
      </c>
      <c r="K18" s="45" t="str">
        <f>HYPERLINK(J18)</f>
        <v>Søg på Internettet</v>
      </c>
      <c r="L18" t="s">
        <v>400</v>
      </c>
      <c r="M18" s="51" t="s">
        <v>400</v>
      </c>
      <c r="N18">
        <f>VLOOKUP(C18,'Ark2'!$A$1:$D$392,3,0)</f>
        <v>0</v>
      </c>
      <c r="O18">
        <v>0</v>
      </c>
    </row>
    <row r="19" spans="1:15" ht="18.75" customHeight="1" x14ac:dyDescent="0.25">
      <c r="A19" s="3">
        <v>391</v>
      </c>
      <c r="B19" s="51" t="s">
        <v>5</v>
      </c>
      <c r="C19" s="95" t="s">
        <v>751</v>
      </c>
      <c r="D19" s="51" t="s">
        <v>399</v>
      </c>
      <c r="E19" s="51"/>
      <c r="F19" s="51"/>
      <c r="G19" s="51">
        <v>5</v>
      </c>
      <c r="L19" t="s">
        <v>874</v>
      </c>
      <c r="M19" s="94" t="str">
        <f>HYPERLINK(L19)</f>
        <v>https://www.ug.dk/voksen-og-efteruddannelser/diplomuddannelser/offentlig-forvaltning-og-administration/hr-i-den-offentlige-sektor</v>
      </c>
    </row>
    <row r="20" spans="1:15" ht="18.75" customHeight="1" x14ac:dyDescent="0.25">
      <c r="A20" s="3">
        <v>389</v>
      </c>
      <c r="B20" s="51" t="s">
        <v>5</v>
      </c>
      <c r="C20" s="95" t="s">
        <v>749</v>
      </c>
      <c r="D20" s="51" t="s">
        <v>397</v>
      </c>
      <c r="E20" s="51">
        <v>20240</v>
      </c>
      <c r="F20" s="51"/>
      <c r="G20" s="51">
        <v>10</v>
      </c>
      <c r="L20" t="s">
        <v>825</v>
      </c>
      <c r="M20" s="94" t="str">
        <f>HYPERLINK(L20)</f>
        <v>https://voksenuddannelse.dk/soeg/uddannelser/akademi/filtrering/kurs?searchString=%C3%98konomistyring%20i%20praksis&amp;hold=true&amp;tilmeldingsfrist=true&amp;ledigePladser=true&amp;subject_code=20240-&amp;type=akademi</v>
      </c>
    </row>
    <row r="21" spans="1:15" ht="18.75" customHeight="1" x14ac:dyDescent="0.25">
      <c r="A21" s="3">
        <v>388</v>
      </c>
      <c r="B21" s="51" t="s">
        <v>5</v>
      </c>
      <c r="C21" s="138" t="s">
        <v>748</v>
      </c>
      <c r="D21" s="51" t="s">
        <v>410</v>
      </c>
      <c r="E21" s="51"/>
      <c r="F21" s="51">
        <v>50</v>
      </c>
      <c r="G21" s="51"/>
      <c r="L21" t="s">
        <v>400</v>
      </c>
      <c r="M21" s="51" t="s">
        <v>400</v>
      </c>
    </row>
    <row r="22" spans="1:15" ht="18.75" customHeight="1" x14ac:dyDescent="0.25">
      <c r="A22" s="3">
        <v>11</v>
      </c>
      <c r="B22" s="32" t="s">
        <v>5</v>
      </c>
      <c r="C22" s="33" t="s">
        <v>15</v>
      </c>
      <c r="D22" s="1" t="s">
        <v>410</v>
      </c>
      <c r="E22" s="1"/>
      <c r="F22" s="15">
        <v>2</v>
      </c>
      <c r="G22" s="1"/>
      <c r="H22" s="52" t="s">
        <v>400</v>
      </c>
      <c r="I22" s="52" t="str">
        <f>C22</f>
        <v>Introduktion til GIS med ArcGis</v>
      </c>
      <c r="J22" s="52" t="str">
        <f>CONCATENATE(H22)</f>
        <v>Søg på Internettet</v>
      </c>
      <c r="K22" s="45" t="str">
        <f>HYPERLINK(J22)</f>
        <v>Søg på Internettet</v>
      </c>
      <c r="L22" t="s">
        <v>400</v>
      </c>
      <c r="M22" s="51" t="s">
        <v>400</v>
      </c>
      <c r="N22">
        <f>VLOOKUP(C22,'Ark2'!$A$1:$D$392,3,0)</f>
        <v>0</v>
      </c>
      <c r="O22">
        <v>0</v>
      </c>
    </row>
    <row r="23" spans="1:15" ht="18.75" customHeight="1" x14ac:dyDescent="0.25">
      <c r="A23" s="3">
        <v>12</v>
      </c>
      <c r="B23" s="32" t="s">
        <v>5</v>
      </c>
      <c r="C23" s="33" t="s">
        <v>13</v>
      </c>
      <c r="D23" s="1" t="s">
        <v>410</v>
      </c>
      <c r="E23" s="1"/>
      <c r="F23" s="15">
        <v>2</v>
      </c>
      <c r="G23" s="1"/>
      <c r="H23" s="52" t="s">
        <v>400</v>
      </c>
      <c r="I23" s="52" t="str">
        <f>C23</f>
        <v>ISO14001 Intern Auditor</v>
      </c>
      <c r="J23" s="52" t="str">
        <f>CONCATENATE(H23)</f>
        <v>Søg på Internettet</v>
      </c>
      <c r="K23" s="45" t="str">
        <f>HYPERLINK(J23)</f>
        <v>Søg på Internettet</v>
      </c>
      <c r="L23" t="s">
        <v>400</v>
      </c>
      <c r="M23" s="51" t="s">
        <v>400</v>
      </c>
      <c r="N23">
        <f>VLOOKUP(C23,'Ark2'!$A$1:$D$392,3,0)</f>
        <v>0</v>
      </c>
      <c r="O23">
        <v>0</v>
      </c>
    </row>
    <row r="24" spans="1:15" ht="18.75" customHeight="1" x14ac:dyDescent="0.25">
      <c r="A24" s="3">
        <v>399</v>
      </c>
      <c r="B24" s="51" t="s">
        <v>5</v>
      </c>
      <c r="C24" s="95" t="s">
        <v>759</v>
      </c>
      <c r="D24" s="51" t="s">
        <v>399</v>
      </c>
      <c r="E24" s="51"/>
      <c r="F24" s="51"/>
      <c r="G24" s="51">
        <v>10</v>
      </c>
      <c r="L24" t="s">
        <v>877</v>
      </c>
      <c r="M24" s="94" t="str">
        <f>HYPERLINK(L24)</f>
        <v>https://www.kp.dk/videreuddannelser/juridisk-metode-dofa/</v>
      </c>
    </row>
    <row r="25" spans="1:15" ht="18.75" customHeight="1" x14ac:dyDescent="0.25">
      <c r="A25" s="3">
        <v>400</v>
      </c>
      <c r="B25" s="51" t="s">
        <v>5</v>
      </c>
      <c r="C25" s="95" t="s">
        <v>760</v>
      </c>
      <c r="D25" s="51" t="s">
        <v>399</v>
      </c>
      <c r="E25" s="51"/>
      <c r="F25" s="51"/>
      <c r="G25" s="51">
        <v>5</v>
      </c>
      <c r="L25" t="s">
        <v>878</v>
      </c>
      <c r="M25" s="94" t="str">
        <f>HYPERLINK(L25)</f>
        <v>https://www.kp.dk/videreuddannelser/juridisk-metode-skat/</v>
      </c>
    </row>
    <row r="26" spans="1:15" ht="18.75" customHeight="1" x14ac:dyDescent="0.25">
      <c r="A26" s="3">
        <v>13</v>
      </c>
      <c r="B26" s="32" t="s">
        <v>5</v>
      </c>
      <c r="C26" s="33" t="s">
        <v>7</v>
      </c>
      <c r="D26" s="1" t="s">
        <v>397</v>
      </c>
      <c r="E26" s="51">
        <v>20511</v>
      </c>
      <c r="F26" s="15"/>
      <c r="G26" s="1">
        <v>5</v>
      </c>
      <c r="H26" s="52" t="s">
        <v>392</v>
      </c>
      <c r="I26" s="52" t="str">
        <f>C26</f>
        <v>Klimaregnskaber</v>
      </c>
      <c r="J26" s="52" t="str">
        <f>CONCATENATE(H26,C26)</f>
        <v>https://www.ug.dk/search/Klimaregnskaber</v>
      </c>
      <c r="K26" s="45" t="str">
        <f>HYPERLINK(J26)</f>
        <v>https://www.ug.dk/search/Klimaregnskaber</v>
      </c>
      <c r="L26" t="s">
        <v>434</v>
      </c>
      <c r="M26" s="94" t="str">
        <f>HYPERLINK(L26)</f>
        <v>https://www.ug.dk/voksen-og-efteruddannelser/akademiuddannelser/baeredygtighed-og-groen-omstilling/klimaregnskaber</v>
      </c>
      <c r="N26">
        <f>VLOOKUP(C26,'Ark2'!$A$1:$D$392,3,0)</f>
        <v>20511</v>
      </c>
      <c r="O26">
        <v>20511</v>
      </c>
    </row>
    <row r="27" spans="1:15" ht="18.75" customHeight="1" x14ac:dyDescent="0.25">
      <c r="A27" s="3">
        <v>14</v>
      </c>
      <c r="B27" s="32" t="s">
        <v>5</v>
      </c>
      <c r="C27" s="33" t="s">
        <v>18</v>
      </c>
      <c r="D27" s="1" t="s">
        <v>397</v>
      </c>
      <c r="E27" s="51">
        <v>37827</v>
      </c>
      <c r="F27" s="15"/>
      <c r="G27" s="1">
        <v>10</v>
      </c>
      <c r="H27" s="52" t="s">
        <v>392</v>
      </c>
      <c r="I27" s="52" t="str">
        <f>C27</f>
        <v xml:space="preserve">Kommunikation, samarbejde og byggejura i byggeprocessen </v>
      </c>
      <c r="J27" s="52" t="str">
        <f>CONCATENATE(H27,C27)</f>
        <v xml:space="preserve">https://www.ug.dk/search/Kommunikation, samarbejde og byggejura i byggeprocessen </v>
      </c>
      <c r="K27" s="45" t="str">
        <f>HYPERLINK(J27)</f>
        <v xml:space="preserve">https://www.ug.dk/search/Kommunikation, samarbejde og byggejura i byggeprocessen </v>
      </c>
      <c r="L27" t="s">
        <v>435</v>
      </c>
      <c r="M27" s="94" t="str">
        <f>HYPERLINK(L27)</f>
        <v>https://www.ug.dk/voksen-og-efteruddannelser/akademiuddannelser/byggekoordination/kommunikation-samarbejde-og-byggejura-i-byggeprocessen</v>
      </c>
      <c r="N27">
        <f>VLOOKUP(C27,'Ark2'!$A$1:$D$392,3,0)</f>
        <v>37827</v>
      </c>
      <c r="O27">
        <v>37827</v>
      </c>
    </row>
    <row r="28" spans="1:15" ht="18.75" customHeight="1" x14ac:dyDescent="0.25">
      <c r="A28" s="3">
        <v>397</v>
      </c>
      <c r="B28" s="51" t="s">
        <v>5</v>
      </c>
      <c r="C28" s="95" t="s">
        <v>757</v>
      </c>
      <c r="D28" s="51" t="s">
        <v>399</v>
      </c>
      <c r="E28" s="51"/>
      <c r="F28" s="51"/>
      <c r="G28" s="51">
        <v>10</v>
      </c>
      <c r="L28" t="s">
        <v>876</v>
      </c>
      <c r="M28" s="94" t="str">
        <f>HYPERLINK(L28)</f>
        <v>https://www.kp.dk/videreuddannelser/kontraktstyring-i-offentlige-organisationer/</v>
      </c>
    </row>
    <row r="29" spans="1:15" ht="18.75" customHeight="1" x14ac:dyDescent="0.25">
      <c r="A29" s="3">
        <v>386</v>
      </c>
      <c r="B29" s="51" t="s">
        <v>5</v>
      </c>
      <c r="C29" s="95" t="s">
        <v>746</v>
      </c>
      <c r="D29" s="51" t="s">
        <v>410</v>
      </c>
      <c r="E29" s="51"/>
      <c r="F29" s="51">
        <v>2</v>
      </c>
      <c r="G29" s="51"/>
      <c r="L29" t="s">
        <v>400</v>
      </c>
      <c r="M29" s="51" t="s">
        <v>400</v>
      </c>
    </row>
    <row r="30" spans="1:15" ht="18.75" customHeight="1" x14ac:dyDescent="0.25">
      <c r="A30" s="3">
        <v>387</v>
      </c>
      <c r="B30" s="51" t="s">
        <v>5</v>
      </c>
      <c r="C30" s="134" t="s">
        <v>747</v>
      </c>
      <c r="D30" s="51" t="s">
        <v>410</v>
      </c>
      <c r="E30" s="51"/>
      <c r="F30" s="51">
        <v>2</v>
      </c>
      <c r="G30" s="51"/>
      <c r="L30" t="s">
        <v>400</v>
      </c>
      <c r="M30" s="51" t="s">
        <v>400</v>
      </c>
    </row>
    <row r="31" spans="1:15" ht="18.75" customHeight="1" x14ac:dyDescent="0.25">
      <c r="A31" s="3">
        <v>15</v>
      </c>
      <c r="B31" s="32" t="s">
        <v>5</v>
      </c>
      <c r="C31" s="33" t="s">
        <v>8</v>
      </c>
      <c r="D31" s="1" t="s">
        <v>399</v>
      </c>
      <c r="E31" s="1"/>
      <c r="F31" s="15"/>
      <c r="G31" s="1">
        <v>5</v>
      </c>
      <c r="H31" s="52" t="s">
        <v>392</v>
      </c>
      <c r="I31" s="52" t="str">
        <f>C31</f>
        <v>Kvalitetsstyring</v>
      </c>
      <c r="J31" s="52" t="str">
        <f>CONCATENATE(H31,C31)</f>
        <v>https://www.ug.dk/search/Kvalitetsstyring</v>
      </c>
      <c r="K31" s="45" t="str">
        <f>HYPERLINK(J31)</f>
        <v>https://www.ug.dk/search/Kvalitetsstyring</v>
      </c>
      <c r="L31" t="s">
        <v>436</v>
      </c>
      <c r="M31" s="94" t="str">
        <f>HYPERLINK(L31)</f>
        <v>https://www.ug.dk/kvalitetsstyring</v>
      </c>
      <c r="N31">
        <f>VLOOKUP(C31,'Ark2'!$A$1:$D$392,3,0)</f>
        <v>0</v>
      </c>
      <c r="O31">
        <v>0</v>
      </c>
    </row>
    <row r="32" spans="1:15" ht="18.75" customHeight="1" x14ac:dyDescent="0.25">
      <c r="A32" s="3">
        <v>16</v>
      </c>
      <c r="B32" s="32" t="s">
        <v>5</v>
      </c>
      <c r="C32" s="33" t="s">
        <v>12</v>
      </c>
      <c r="D32" s="1" t="s">
        <v>410</v>
      </c>
      <c r="E32" s="1"/>
      <c r="F32" s="15">
        <v>2</v>
      </c>
      <c r="G32" s="1"/>
      <c r="H32" s="52" t="s">
        <v>400</v>
      </c>
      <c r="I32" s="52" t="str">
        <f>C32</f>
        <v>LCA Livscyklusvurdering af virksomhedens produktion og services</v>
      </c>
      <c r="J32" s="52" t="str">
        <f>CONCATENATE(H32)</f>
        <v>Søg på Internettet</v>
      </c>
      <c r="K32" s="45" t="str">
        <f>HYPERLINK(J32)</f>
        <v>Søg på Internettet</v>
      </c>
      <c r="L32" t="s">
        <v>400</v>
      </c>
      <c r="M32" s="51" t="s">
        <v>400</v>
      </c>
      <c r="N32">
        <f>VLOOKUP(C32,'Ark2'!$A$1:$D$392,3,0)</f>
        <v>0</v>
      </c>
      <c r="O32">
        <v>0</v>
      </c>
    </row>
    <row r="33" spans="1:15" ht="18.75" customHeight="1" x14ac:dyDescent="0.25">
      <c r="A33" s="3">
        <v>17</v>
      </c>
      <c r="B33" s="32" t="s">
        <v>5</v>
      </c>
      <c r="C33" s="33" t="s">
        <v>23</v>
      </c>
      <c r="D33" s="1" t="s">
        <v>410</v>
      </c>
      <c r="E33" s="1"/>
      <c r="F33" s="15">
        <v>4</v>
      </c>
      <c r="G33" s="1"/>
      <c r="H33" s="52" t="s">
        <v>400</v>
      </c>
      <c r="I33" s="52" t="str">
        <f>C33</f>
        <v>MagiCAD-kurser</v>
      </c>
      <c r="J33" s="52" t="str">
        <f>CONCATENATE(H33)</f>
        <v>Søg på Internettet</v>
      </c>
      <c r="K33" s="45" t="str">
        <f>HYPERLINK(J33)</f>
        <v>Søg på Internettet</v>
      </c>
      <c r="L33" t="s">
        <v>400</v>
      </c>
      <c r="M33" s="51" t="s">
        <v>400</v>
      </c>
      <c r="N33">
        <f>VLOOKUP(C33,'Ark2'!$A$1:$D$392,3,0)</f>
        <v>0</v>
      </c>
      <c r="O33">
        <v>0</v>
      </c>
    </row>
    <row r="34" spans="1:15" ht="18.75" customHeight="1" x14ac:dyDescent="0.25">
      <c r="A34" s="3">
        <v>390</v>
      </c>
      <c r="B34" s="51" t="s">
        <v>5</v>
      </c>
      <c r="C34" s="95" t="s">
        <v>750</v>
      </c>
      <c r="D34" s="51" t="s">
        <v>399</v>
      </c>
      <c r="E34" s="51"/>
      <c r="F34" s="51"/>
      <c r="G34" s="51">
        <v>10</v>
      </c>
      <c r="L34" t="s">
        <v>873</v>
      </c>
      <c r="M34" s="94" t="str">
        <f>HYPERLINK(L34)</f>
        <v>https://www.kp.dk/videreuddannelser/personalejura-i-den-offentlige-sektor/</v>
      </c>
    </row>
    <row r="35" spans="1:15" ht="18.75" customHeight="1" x14ac:dyDescent="0.25">
      <c r="A35" s="3">
        <v>392</v>
      </c>
      <c r="B35" s="51" t="s">
        <v>5</v>
      </c>
      <c r="C35" s="95" t="s">
        <v>752</v>
      </c>
      <c r="D35" s="51" t="s">
        <v>397</v>
      </c>
      <c r="E35" s="137">
        <v>37801</v>
      </c>
      <c r="F35" s="51"/>
      <c r="G35" s="51">
        <v>10</v>
      </c>
      <c r="L35" t="s">
        <v>826</v>
      </c>
      <c r="M35" s="94" t="str">
        <f>HYPERLINK(L35)</f>
        <v>https://voksenuddannelse.dk/soeg/uddannelser/akademi/filtrering/kurs?searchString=%C3%98konomistyring%20i%20praksis&amp;hold=true&amp;tilmeldingsfrist=true&amp;ledigePladser=true&amp;subject_code=37801-&amp;type=akademi</v>
      </c>
    </row>
    <row r="36" spans="1:15" ht="18.75" customHeight="1" x14ac:dyDescent="0.25">
      <c r="A36" s="3">
        <v>18</v>
      </c>
      <c r="B36" s="32" t="s">
        <v>5</v>
      </c>
      <c r="C36" s="56" t="s">
        <v>20</v>
      </c>
      <c r="D36" s="1" t="s">
        <v>735</v>
      </c>
      <c r="E36" s="11"/>
      <c r="F36" s="15"/>
      <c r="G36" s="1" t="s">
        <v>882</v>
      </c>
      <c r="H36" s="52" t="s">
        <v>400</v>
      </c>
      <c r="I36" s="52" t="str">
        <f>C36</f>
        <v>Projektlederkurser</v>
      </c>
      <c r="J36" s="52" t="str">
        <f>CONCATENATE(H36)</f>
        <v>Søg på Internettet</v>
      </c>
      <c r="K36" s="45" t="str">
        <f>HYPERLINK(J36)</f>
        <v>Søg på Internettet</v>
      </c>
      <c r="L36" t="s">
        <v>400</v>
      </c>
      <c r="M36" s="51" t="s">
        <v>400</v>
      </c>
      <c r="N36">
        <f>VLOOKUP(C36,'Ark2'!$A$1:$D$392,3,0)</f>
        <v>0</v>
      </c>
      <c r="O36">
        <v>0</v>
      </c>
    </row>
    <row r="37" spans="1:15" ht="18.75" customHeight="1" x14ac:dyDescent="0.25">
      <c r="A37" s="3">
        <v>19</v>
      </c>
      <c r="B37" s="32" t="s">
        <v>5</v>
      </c>
      <c r="C37" s="16" t="s">
        <v>22</v>
      </c>
      <c r="D37" s="1" t="s">
        <v>410</v>
      </c>
      <c r="E37" s="11"/>
      <c r="F37" s="15" t="s">
        <v>881</v>
      </c>
      <c r="G37" s="1"/>
      <c r="H37" s="52" t="s">
        <v>400</v>
      </c>
      <c r="I37" s="52" t="str">
        <f>C37</f>
        <v>Revit-kurser</v>
      </c>
      <c r="J37" s="52" t="str">
        <f>CONCATENATE(H37)</f>
        <v>Søg på Internettet</v>
      </c>
      <c r="K37" s="45" t="str">
        <f>HYPERLINK(J37)</f>
        <v>Søg på Internettet</v>
      </c>
      <c r="L37" t="s">
        <v>400</v>
      </c>
      <c r="M37" s="51" t="s">
        <v>400</v>
      </c>
      <c r="N37">
        <f>VLOOKUP(C37,'Ark2'!$A$1:$D$392,3,0)</f>
        <v>0</v>
      </c>
      <c r="O37">
        <v>0</v>
      </c>
    </row>
    <row r="38" spans="1:15" ht="18.75" customHeight="1" x14ac:dyDescent="0.25">
      <c r="A38" s="3">
        <v>398</v>
      </c>
      <c r="B38" s="51" t="s">
        <v>5</v>
      </c>
      <c r="C38" s="95" t="s">
        <v>758</v>
      </c>
      <c r="D38" s="51" t="s">
        <v>397</v>
      </c>
      <c r="E38" s="137">
        <v>37545</v>
      </c>
      <c r="F38" s="51"/>
      <c r="G38" s="51">
        <v>10</v>
      </c>
      <c r="L38" t="s">
        <v>828</v>
      </c>
      <c r="M38" s="94" t="str">
        <f t="shared" ref="M38:M43" si="0">HYPERLINK(L38)</f>
        <v>https://voksenuddannelse.dk/soeg/uddannelser/akademi/filtrering/kurs?searchString=%C3%98konomistyring%20i%20praksis&amp;hold=true&amp;tilmeldingsfrist=true&amp;ledigePladser=true&amp;subject_code=37545-&amp;type=akademi</v>
      </c>
    </row>
    <row r="39" spans="1:15" ht="18.75" customHeight="1" x14ac:dyDescent="0.25">
      <c r="A39" s="3">
        <v>383</v>
      </c>
      <c r="B39" s="51" t="s">
        <v>5</v>
      </c>
      <c r="C39" s="95" t="s">
        <v>744</v>
      </c>
      <c r="D39" s="51" t="s">
        <v>397</v>
      </c>
      <c r="E39" s="137">
        <v>37396</v>
      </c>
      <c r="F39" s="51"/>
      <c r="G39" s="51">
        <v>10</v>
      </c>
      <c r="L39" t="s">
        <v>822</v>
      </c>
      <c r="M39" s="94" t="str">
        <f t="shared" si="0"/>
        <v>https://voksenuddannelse.dk/soeg/uddannelser/akademi/filtrering/kurs?searchString=%C3%98konomistyring%20i%20praksis&amp;hold=true&amp;tilmeldingsfrist=true&amp;ledigePladser=true&amp;subject_code=37396-&amp;type=akademi</v>
      </c>
    </row>
    <row r="40" spans="1:15" ht="18.75" customHeight="1" x14ac:dyDescent="0.25">
      <c r="A40" s="3">
        <v>20</v>
      </c>
      <c r="B40" s="41" t="s">
        <v>25</v>
      </c>
      <c r="C40" s="8" t="s">
        <v>38</v>
      </c>
      <c r="D40" s="6" t="s">
        <v>27</v>
      </c>
      <c r="E40" s="21">
        <v>48906</v>
      </c>
      <c r="F40" s="9">
        <v>5</v>
      </c>
      <c r="G40" s="4"/>
      <c r="H40" s="53" t="s">
        <v>392</v>
      </c>
      <c r="I40" s="52" t="str">
        <f t="shared" ref="I40:I67" si="1">C40</f>
        <v>Afslibning og efterbehandling af trægulve</v>
      </c>
      <c r="J40" s="52" t="str">
        <f>CONCATENATE(H40,C40)</f>
        <v>https://www.ug.dk/search/Afslibning og efterbehandling af trægulve</v>
      </c>
      <c r="K40" s="45" t="str">
        <f t="shared" ref="K40:K67" si="2">HYPERLINK(J40)</f>
        <v>https://www.ug.dk/search/Afslibning og efterbehandling af trægulve</v>
      </c>
      <c r="L40" t="s">
        <v>437</v>
      </c>
      <c r="M40" s="94" t="str">
        <f t="shared" si="0"/>
        <v>https://www.ug.dk/voksen-og-efteruddannelser/arbejdsmarkedsuddannelser/gulvlaegning-og-vaadrumsopgaver-med-vaadrumssikring/afslibning-og-efterbehandling-af-traegulve</v>
      </c>
      <c r="N40">
        <f>VLOOKUP(C40,'Ark2'!$A$1:$D$392,3,0)</f>
        <v>48906</v>
      </c>
      <c r="O40">
        <v>48906</v>
      </c>
    </row>
    <row r="41" spans="1:15" ht="18.75" customHeight="1" x14ac:dyDescent="0.25">
      <c r="A41" s="3">
        <v>21</v>
      </c>
      <c r="B41" s="41" t="s">
        <v>25</v>
      </c>
      <c r="C41" s="8" t="s">
        <v>32</v>
      </c>
      <c r="D41" s="6" t="s">
        <v>27</v>
      </c>
      <c r="E41" s="22">
        <v>48959</v>
      </c>
      <c r="F41" s="23">
        <v>1</v>
      </c>
      <c r="G41" s="6"/>
      <c r="H41" s="53" t="s">
        <v>392</v>
      </c>
      <c r="I41" s="52" t="str">
        <f t="shared" si="1"/>
        <v>Ajourføring for tømrerbranchen</v>
      </c>
      <c r="J41" s="52" t="str">
        <f>CONCATENATE(H41,C41)</f>
        <v>https://www.ug.dk/search/Ajourføring for tømrerbranchen</v>
      </c>
      <c r="K41" s="45" t="str">
        <f t="shared" si="2"/>
        <v>https://www.ug.dk/search/Ajourføring for tømrerbranchen</v>
      </c>
      <c r="L41" t="s">
        <v>438</v>
      </c>
      <c r="M41" s="94" t="str">
        <f t="shared" si="0"/>
        <v>https://www.ug.dk/bygge-og-anlaegsopgaver-i-lettere-materialer/ajourfoering-for-toemrerbranchen</v>
      </c>
      <c r="N41">
        <f>VLOOKUP(C41,'Ark2'!$A$1:$D$392,3,0)</f>
        <v>48959</v>
      </c>
      <c r="O41">
        <v>48959</v>
      </c>
    </row>
    <row r="42" spans="1:15" ht="18.75" customHeight="1" x14ac:dyDescent="0.25">
      <c r="A42" s="3">
        <v>22</v>
      </c>
      <c r="B42" s="41" t="s">
        <v>25</v>
      </c>
      <c r="C42" s="8" t="s">
        <v>290</v>
      </c>
      <c r="D42" s="6" t="s">
        <v>27</v>
      </c>
      <c r="E42" s="4">
        <v>48567</v>
      </c>
      <c r="F42" s="24">
        <v>1</v>
      </c>
      <c r="G42" s="6"/>
      <c r="H42" s="53" t="s">
        <v>392</v>
      </c>
      <c r="I42" s="52" t="str">
        <f t="shared" si="1"/>
        <v>Arbejde på eller nær spænding - ajourf. &amp; 1.hjælp</v>
      </c>
      <c r="J42" s="52" t="str">
        <f>CONCATENATE(H42,C42)</f>
        <v>https://www.ug.dk/search/Arbejde på eller nær spænding - ajourf. &amp; 1.hjælp</v>
      </c>
      <c r="K42" s="45" t="str">
        <f t="shared" si="2"/>
        <v>https://www.ug.dk/search/Arbejde på eller nær spænding - ajourf. &amp; 1.hjælp</v>
      </c>
      <c r="L42" t="s">
        <v>439</v>
      </c>
      <c r="M42" s="94" t="str">
        <f t="shared" si="0"/>
        <v>https://www.ug.dk/voksen-og-efteruddannelser/arbejdsmarkedsuddannelser/bygningers-el-installationer/arbejde-paa-eller-naer-spaending-ajourf-1hjaelp</v>
      </c>
      <c r="N42">
        <f>VLOOKUP(C42,'Ark2'!$A$1:$D$392,3,0)</f>
        <v>48567</v>
      </c>
      <c r="O42">
        <v>48567</v>
      </c>
    </row>
    <row r="43" spans="1:15" ht="18.75" customHeight="1" x14ac:dyDescent="0.25">
      <c r="A43" s="3">
        <v>23</v>
      </c>
      <c r="B43" s="41" t="s">
        <v>25</v>
      </c>
      <c r="C43" s="8" t="s">
        <v>291</v>
      </c>
      <c r="D43" s="6" t="s">
        <v>27</v>
      </c>
      <c r="E43" s="4">
        <v>48080</v>
      </c>
      <c r="F43" s="24">
        <v>1</v>
      </c>
      <c r="G43" s="6"/>
      <c r="H43" s="53" t="s">
        <v>392</v>
      </c>
      <c r="I43" s="52" t="str">
        <f t="shared" si="1"/>
        <v>Arbejde på eller nær spænding - introduktion</v>
      </c>
      <c r="J43" s="52" t="str">
        <f>CONCATENATE(H43,C43)</f>
        <v>https://www.ug.dk/search/Arbejde på eller nær spænding - introduktion</v>
      </c>
      <c r="K43" s="45" t="str">
        <f t="shared" si="2"/>
        <v>https://www.ug.dk/search/Arbejde på eller nær spænding - introduktion</v>
      </c>
      <c r="L43" t="s">
        <v>440</v>
      </c>
      <c r="M43" s="94" t="str">
        <f t="shared" si="0"/>
        <v>https://www.ug.dk/voksen-og-efteruddannelser/arbejdsmarkedsuddannelser/bygningers-el-installationer/arbejde-paa-eller-naer-spaending-introduktion</v>
      </c>
      <c r="N43">
        <f>VLOOKUP(C43,'Ark2'!$A$1:$D$392,3,0)</f>
        <v>48080</v>
      </c>
      <c r="O43">
        <v>48080</v>
      </c>
    </row>
    <row r="44" spans="1:15" ht="18.75" customHeight="1" x14ac:dyDescent="0.25">
      <c r="A44" s="3">
        <v>24</v>
      </c>
      <c r="B44" s="41" t="s">
        <v>25</v>
      </c>
      <c r="C44" s="5" t="s">
        <v>61</v>
      </c>
      <c r="D44" s="6" t="s">
        <v>410</v>
      </c>
      <c r="E44" s="6"/>
      <c r="F44" s="23">
        <v>4</v>
      </c>
      <c r="G44" s="6"/>
      <c r="H44" s="52" t="s">
        <v>400</v>
      </c>
      <c r="I44" s="52" t="str">
        <f t="shared" si="1"/>
        <v>Beskikket bygningssagkyndige</v>
      </c>
      <c r="J44" s="52" t="str">
        <f>CONCATENATE(H44)</f>
        <v>Søg på Internettet</v>
      </c>
      <c r="K44" s="45" t="str">
        <f t="shared" si="2"/>
        <v>Søg på Internettet</v>
      </c>
      <c r="L44" t="s">
        <v>400</v>
      </c>
      <c r="M44" s="51" t="s">
        <v>400</v>
      </c>
      <c r="N44">
        <f>VLOOKUP(C44,'Ark2'!$A$1:$D$392,3,0)</f>
        <v>0</v>
      </c>
      <c r="O44">
        <v>0</v>
      </c>
    </row>
    <row r="45" spans="1:15" ht="18.75" customHeight="1" x14ac:dyDescent="0.25">
      <c r="A45" s="3">
        <v>25</v>
      </c>
      <c r="B45" s="41" t="s">
        <v>25</v>
      </c>
      <c r="C45" s="8" t="s">
        <v>292</v>
      </c>
      <c r="D45" s="6" t="s">
        <v>27</v>
      </c>
      <c r="E45" s="6">
        <v>45141</v>
      </c>
      <c r="F45" s="23">
        <v>1</v>
      </c>
      <c r="G45" s="6"/>
      <c r="H45" s="53" t="s">
        <v>392</v>
      </c>
      <c r="I45" s="52" t="str">
        <f t="shared" si="1"/>
        <v>Brandforanstaltninger v. gnistproducerende værktøj</v>
      </c>
      <c r="J45" s="52" t="str">
        <f>CONCATENATE(H45,C45)</f>
        <v>https://www.ug.dk/search/Brandforanstaltninger v. gnistproducerende værktøj</v>
      </c>
      <c r="K45" s="45" t="str">
        <f t="shared" si="2"/>
        <v>https://www.ug.dk/search/Brandforanstaltninger v. gnistproducerende værktøj</v>
      </c>
      <c r="L45" t="s">
        <v>441</v>
      </c>
      <c r="M45" s="94" t="str">
        <f>HYPERLINK(L45)</f>
        <v>https://www.ug.dk/bygge-og-anlaegsopgaver-i-lettere-materialer/brandforanstaltninger-v-gnistproducerende-vaerktoej</v>
      </c>
      <c r="N45">
        <f>VLOOKUP(C45,'Ark2'!$A$1:$D$392,3,0)</f>
        <v>45141</v>
      </c>
      <c r="O45">
        <v>45141</v>
      </c>
    </row>
    <row r="46" spans="1:15" ht="18.75" customHeight="1" x14ac:dyDescent="0.25">
      <c r="A46" s="3">
        <v>26</v>
      </c>
      <c r="B46" s="41" t="s">
        <v>25</v>
      </c>
      <c r="C46" s="5" t="s">
        <v>58</v>
      </c>
      <c r="D46" s="6" t="s">
        <v>410</v>
      </c>
      <c r="E46" s="6"/>
      <c r="F46" s="23">
        <v>3</v>
      </c>
      <c r="G46" s="6"/>
      <c r="H46" s="52" t="s">
        <v>400</v>
      </c>
      <c r="I46" s="52" t="str">
        <f t="shared" si="1"/>
        <v>Brandrådgiver brandklasse 2, Modul 1 - Byggelov og Brandklassifikation</v>
      </c>
      <c r="J46" s="52" t="str">
        <f>CONCATENATE(H46)</f>
        <v>Søg på Internettet</v>
      </c>
      <c r="K46" s="45" t="str">
        <f t="shared" si="2"/>
        <v>Søg på Internettet</v>
      </c>
      <c r="L46" t="s">
        <v>400</v>
      </c>
      <c r="M46" s="51" t="s">
        <v>400</v>
      </c>
      <c r="N46">
        <f>VLOOKUP(C46,'Ark2'!$A$1:$D$392,3,0)</f>
        <v>0</v>
      </c>
      <c r="O46">
        <v>0</v>
      </c>
    </row>
    <row r="47" spans="1:15" ht="18.75" customHeight="1" x14ac:dyDescent="0.25">
      <c r="A47" s="3">
        <v>27</v>
      </c>
      <c r="B47" s="41" t="s">
        <v>25</v>
      </c>
      <c r="C47" s="5" t="s">
        <v>59</v>
      </c>
      <c r="D47" s="6" t="s">
        <v>410</v>
      </c>
      <c r="E47" s="6"/>
      <c r="F47" s="23">
        <v>3</v>
      </c>
      <c r="G47" s="6"/>
      <c r="H47" s="52" t="s">
        <v>400</v>
      </c>
      <c r="I47" s="52" t="str">
        <f t="shared" si="1"/>
        <v>Brandrådgiver brandklasse 2, Modul 2 - Brandtekniske installationer</v>
      </c>
      <c r="J47" s="52" t="str">
        <f>CONCATENATE(H47)</f>
        <v>Søg på Internettet</v>
      </c>
      <c r="K47" s="45" t="str">
        <f t="shared" si="2"/>
        <v>Søg på Internettet</v>
      </c>
      <c r="L47" t="s">
        <v>400</v>
      </c>
      <c r="M47" s="51" t="s">
        <v>400</v>
      </c>
      <c r="N47">
        <f>VLOOKUP(C47,'Ark2'!$A$1:$D$392,3,0)</f>
        <v>0</v>
      </c>
      <c r="O47">
        <v>0</v>
      </c>
    </row>
    <row r="48" spans="1:15" ht="18.75" customHeight="1" x14ac:dyDescent="0.25">
      <c r="A48" s="3">
        <v>28</v>
      </c>
      <c r="B48" s="41" t="s">
        <v>25</v>
      </c>
      <c r="C48" s="5" t="s">
        <v>60</v>
      </c>
      <c r="D48" s="6" t="s">
        <v>410</v>
      </c>
      <c r="E48" s="6"/>
      <c r="F48" s="23">
        <v>3</v>
      </c>
      <c r="G48" s="6"/>
      <c r="H48" s="52" t="s">
        <v>400</v>
      </c>
      <c r="I48" s="52" t="str">
        <f t="shared" si="1"/>
        <v>Brandrådgiver brandklasse 2, Modul 3 - Brandteknisk dokumentation</v>
      </c>
      <c r="J48" s="52" t="str">
        <f>CONCATENATE(H48)</f>
        <v>Søg på Internettet</v>
      </c>
      <c r="K48" s="45" t="str">
        <f t="shared" si="2"/>
        <v>Søg på Internettet</v>
      </c>
      <c r="L48" t="s">
        <v>400</v>
      </c>
      <c r="M48" s="51" t="s">
        <v>400</v>
      </c>
      <c r="N48">
        <f>VLOOKUP(C48,'Ark2'!$A$1:$D$392,3,0)</f>
        <v>0</v>
      </c>
      <c r="O48">
        <v>0</v>
      </c>
    </row>
    <row r="49" spans="1:15" ht="18.75" customHeight="1" x14ac:dyDescent="0.25">
      <c r="A49" s="3">
        <v>29</v>
      </c>
      <c r="B49" s="41" t="s">
        <v>25</v>
      </c>
      <c r="C49" s="110" t="s">
        <v>52</v>
      </c>
      <c r="D49" s="101" t="s">
        <v>398</v>
      </c>
      <c r="E49" s="101">
        <v>37805</v>
      </c>
      <c r="F49" s="104"/>
      <c r="G49" s="101">
        <v>10</v>
      </c>
      <c r="H49" s="52" t="s">
        <v>392</v>
      </c>
      <c r="I49" s="52" t="str">
        <f t="shared" si="1"/>
        <v>Byggeteknik – mindre byggerier </v>
      </c>
      <c r="J49" s="52" t="str">
        <f>CONCATENATE(H49,C49)</f>
        <v>https://www.ug.dk/search/Byggeteknik – mindre byggerier </v>
      </c>
      <c r="K49" s="45" t="str">
        <f t="shared" si="2"/>
        <v>https://www.ug.dk/search/Byggeteknik – mindre byggerier </v>
      </c>
      <c r="L49" t="s">
        <v>442</v>
      </c>
      <c r="M49" s="94" t="str">
        <f>HYPERLINK(L49)</f>
        <v>https://www.ug.dk/voksen-og-efteruddannelser/akademiuddannelser/byggeteknologi/byggeteknik-mindre-byggerier</v>
      </c>
      <c r="N49">
        <f>VLOOKUP(C49,'Ark2'!$A$1:$D$392,3,0)</f>
        <v>37805</v>
      </c>
      <c r="O49">
        <v>37805</v>
      </c>
    </row>
    <row r="50" spans="1:15" ht="18.75" customHeight="1" x14ac:dyDescent="0.25">
      <c r="A50" s="3">
        <v>30</v>
      </c>
      <c r="B50" s="41" t="s">
        <v>25</v>
      </c>
      <c r="C50" s="101" t="s">
        <v>736</v>
      </c>
      <c r="D50" s="101" t="s">
        <v>398</v>
      </c>
      <c r="E50" s="101">
        <v>37811</v>
      </c>
      <c r="F50" s="104"/>
      <c r="G50" s="101">
        <v>10</v>
      </c>
      <c r="H50" s="52" t="s">
        <v>392</v>
      </c>
      <c r="I50" s="52" t="str">
        <f t="shared" si="1"/>
        <v>Bæredygtigt byggeri</v>
      </c>
      <c r="J50" s="52" t="str">
        <f>CONCATENATE(H50,C50)</f>
        <v>https://www.ug.dk/search/Bæredygtigt byggeri</v>
      </c>
      <c r="K50" s="45" t="str">
        <f t="shared" si="2"/>
        <v>https://www.ug.dk/search/Bæredygtigt byggeri</v>
      </c>
      <c r="L50">
        <v>0</v>
      </c>
      <c r="M50" s="51" t="s">
        <v>400</v>
      </c>
      <c r="N50">
        <f>VLOOKUP(C50,'Ark2'!$A$1:$D$392,3,0)</f>
        <v>37811</v>
      </c>
      <c r="O50" t="e">
        <v>#N/A</v>
      </c>
    </row>
    <row r="51" spans="1:15" ht="18.75" customHeight="1" x14ac:dyDescent="0.25">
      <c r="A51" s="3">
        <v>31</v>
      </c>
      <c r="B51" s="41" t="s">
        <v>25</v>
      </c>
      <c r="C51" s="5" t="s">
        <v>55</v>
      </c>
      <c r="D51" s="6" t="s">
        <v>410</v>
      </c>
      <c r="E51" s="6"/>
      <c r="F51" s="23">
        <v>9</v>
      </c>
      <c r="G51" s="6"/>
      <c r="H51" s="52" t="s">
        <v>400</v>
      </c>
      <c r="I51" s="52" t="str">
        <f t="shared" si="1"/>
        <v>Certificeret Bæredygtighedsrådgiver</v>
      </c>
      <c r="J51" s="52" t="str">
        <f>CONCATENATE(H51)</f>
        <v>Søg på Internettet</v>
      </c>
      <c r="K51" s="45" t="str">
        <f t="shared" si="2"/>
        <v>Søg på Internettet</v>
      </c>
      <c r="L51" t="s">
        <v>400</v>
      </c>
      <c r="M51" s="51" t="s">
        <v>400</v>
      </c>
      <c r="N51">
        <f>VLOOKUP(C51,'Ark2'!$A$1:$D$392,3,0)</f>
        <v>0</v>
      </c>
      <c r="O51">
        <v>0</v>
      </c>
    </row>
    <row r="52" spans="1:15" ht="18.75" customHeight="1" x14ac:dyDescent="0.25">
      <c r="A52" s="3">
        <v>32</v>
      </c>
      <c r="B52" s="41" t="s">
        <v>25</v>
      </c>
      <c r="C52" s="5" t="s">
        <v>293</v>
      </c>
      <c r="D52" s="6" t="s">
        <v>27</v>
      </c>
      <c r="E52" s="23">
        <v>48470</v>
      </c>
      <c r="F52" s="23">
        <v>2</v>
      </c>
      <c r="G52" s="6"/>
      <c r="H52" s="53" t="s">
        <v>392</v>
      </c>
      <c r="I52" s="52" t="str">
        <f t="shared" si="1"/>
        <v>Dimensionering, særlige områder</v>
      </c>
      <c r="J52" s="52" t="str">
        <f t="shared" ref="J52:J67" si="3">CONCATENATE(H52,C52)</f>
        <v>https://www.ug.dk/search/Dimensionering, særlige områder</v>
      </c>
      <c r="K52" s="45" t="str">
        <f t="shared" si="2"/>
        <v>https://www.ug.dk/search/Dimensionering, særlige områder</v>
      </c>
      <c r="L52" t="s">
        <v>443</v>
      </c>
      <c r="M52" s="94" t="str">
        <f t="shared" ref="M52:M85" si="4">HYPERLINK(L52)</f>
        <v>https://www.ug.dk/voksen-og-efteruddannelser/arbejdsmarkedsuddannelser/bygningers-el-installationer/dimensionering-saerlige-omraader</v>
      </c>
      <c r="N52">
        <f>VLOOKUP(C52,'Ark2'!$A$1:$D$392,3,0)</f>
        <v>48470</v>
      </c>
      <c r="O52">
        <v>48470</v>
      </c>
    </row>
    <row r="53" spans="1:15" ht="18.75" customHeight="1" x14ac:dyDescent="0.25">
      <c r="A53" s="3">
        <v>33</v>
      </c>
      <c r="B53" s="41" t="s">
        <v>25</v>
      </c>
      <c r="C53" s="5" t="s">
        <v>294</v>
      </c>
      <c r="D53" s="6" t="s">
        <v>27</v>
      </c>
      <c r="E53" s="23">
        <v>49399</v>
      </c>
      <c r="F53" s="23">
        <v>5</v>
      </c>
      <c r="G53" s="6"/>
      <c r="H53" s="53" t="s">
        <v>392</v>
      </c>
      <c r="I53" s="52" t="str">
        <f t="shared" si="1"/>
        <v>El-introduktion for reparatører 1, el-lære</v>
      </c>
      <c r="J53" s="52" t="str">
        <f t="shared" si="3"/>
        <v>https://www.ug.dk/search/El-introduktion for reparatører 1, el-lære</v>
      </c>
      <c r="K53" s="45" t="str">
        <f t="shared" si="2"/>
        <v>https://www.ug.dk/search/El-introduktion for reparatører 1, el-lære</v>
      </c>
      <c r="L53" t="s">
        <v>444</v>
      </c>
      <c r="M53" s="94" t="str">
        <f t="shared" si="4"/>
        <v>https://www.ug.dk/voksen-og-efteruddannelser/arbejdsmarkedsuddannelser/automatik-og-procesteknisk-omraade/el-introduktion-for-reparatoerer-1-el-laere</v>
      </c>
      <c r="N53">
        <f>VLOOKUP(C53,'Ark2'!$A$1:$D$392,3,0)</f>
        <v>49399</v>
      </c>
      <c r="O53">
        <v>49399</v>
      </c>
    </row>
    <row r="54" spans="1:15" ht="18.75" customHeight="1" x14ac:dyDescent="0.25">
      <c r="A54" s="3">
        <v>34</v>
      </c>
      <c r="B54" s="41" t="s">
        <v>25</v>
      </c>
      <c r="C54" s="5" t="s">
        <v>295</v>
      </c>
      <c r="D54" s="6" t="s">
        <v>27</v>
      </c>
      <c r="E54" s="23">
        <v>48391</v>
      </c>
      <c r="F54" s="23">
        <v>1</v>
      </c>
      <c r="G54" s="6"/>
      <c r="H54" s="53" t="s">
        <v>392</v>
      </c>
      <c r="I54" s="52" t="str">
        <f t="shared" si="1"/>
        <v>Elsikkerhedsloven, relevante love og standarder</v>
      </c>
      <c r="J54" s="52" t="str">
        <f t="shared" si="3"/>
        <v>https://www.ug.dk/search/Elsikkerhedsloven, relevante love og standarder</v>
      </c>
      <c r="K54" s="45" t="str">
        <f t="shared" si="2"/>
        <v>https://www.ug.dk/search/Elsikkerhedsloven, relevante love og standarder</v>
      </c>
      <c r="L54" t="s">
        <v>445</v>
      </c>
      <c r="M54" s="94" t="str">
        <f t="shared" si="4"/>
        <v>https://www.ug.dk/voksen-og-efteruddannelser/arbejdsmarkedsuddannelser/bygningers-el-installationer/elsikkerhedsloven-relevante-love-og-standarder</v>
      </c>
      <c r="N54">
        <f>VLOOKUP(C54,'Ark2'!$A$1:$D$392,3,0)</f>
        <v>48391</v>
      </c>
      <c r="O54">
        <v>48391</v>
      </c>
    </row>
    <row r="55" spans="1:15" ht="18.75" customHeight="1" x14ac:dyDescent="0.25">
      <c r="A55" s="3">
        <v>35</v>
      </c>
      <c r="B55" s="41" t="s">
        <v>25</v>
      </c>
      <c r="C55" s="5" t="s">
        <v>37</v>
      </c>
      <c r="D55" s="6" t="s">
        <v>27</v>
      </c>
      <c r="E55" s="23">
        <v>48911</v>
      </c>
      <c r="F55" s="23">
        <v>3</v>
      </c>
      <c r="G55" s="6"/>
      <c r="H55" s="53" t="s">
        <v>392</v>
      </c>
      <c r="I55" s="52" t="str">
        <f t="shared" si="1"/>
        <v>Elteknik i vvs-installationer</v>
      </c>
      <c r="J55" s="52" t="str">
        <f t="shared" si="3"/>
        <v>https://www.ug.dk/search/Elteknik i vvs-installationer</v>
      </c>
      <c r="K55" s="45" t="str">
        <f t="shared" si="2"/>
        <v>https://www.ug.dk/search/Elteknik i vvs-installationer</v>
      </c>
      <c r="L55" t="s">
        <v>446</v>
      </c>
      <c r="M55" s="94" t="str">
        <f t="shared" si="4"/>
        <v>https://www.ug.dk/voksen-og-efteruddannelser/arbejdsmarkedsuddannelser/vvs-installationer-og-vedvarende-energiloesninger/elteknik-i-vvs-installationer</v>
      </c>
      <c r="N55">
        <f>VLOOKUP(C55,'Ark2'!$A$1:$D$392,3,0)</f>
        <v>48911</v>
      </c>
      <c r="O55">
        <v>48911</v>
      </c>
    </row>
    <row r="56" spans="1:15" ht="18.75" customHeight="1" x14ac:dyDescent="0.25">
      <c r="A56" s="3">
        <v>36</v>
      </c>
      <c r="B56" s="41" t="s">
        <v>25</v>
      </c>
      <c r="C56" s="5" t="s">
        <v>296</v>
      </c>
      <c r="D56" s="6" t="s">
        <v>27</v>
      </c>
      <c r="E56" s="22">
        <v>45571</v>
      </c>
      <c r="F56" s="23">
        <v>10</v>
      </c>
      <c r="G56" s="6"/>
      <c r="H56" s="53" t="s">
        <v>392</v>
      </c>
      <c r="I56" s="52" t="str">
        <f t="shared" si="1"/>
        <v>Fagunderstøttende dansk som andetsprog F/I</v>
      </c>
      <c r="J56" s="52" t="str">
        <f t="shared" si="3"/>
        <v>https://www.ug.dk/search/Fagunderstøttende dansk som andetsprog F/I</v>
      </c>
      <c r="K56" s="45" t="str">
        <f t="shared" si="2"/>
        <v>https://www.ug.dk/search/Fagunderstøttende dansk som andetsprog F/I</v>
      </c>
      <c r="L56" t="s">
        <v>447</v>
      </c>
      <c r="M56" s="94" t="str">
        <f t="shared" si="4"/>
        <v>https://www.ug.dk/voksen-og-efteruddannelser/arbejdsmarkedsuddannelser/obligatorisk-faelleskatalog/fagunderstoettende-dansk-som-andetsprog-fi</v>
      </c>
      <c r="N56">
        <f>VLOOKUP(C56,'Ark2'!$A$1:$D$392,3,0)</f>
        <v>45571</v>
      </c>
      <c r="O56">
        <v>45571</v>
      </c>
    </row>
    <row r="57" spans="1:15" ht="18.75" customHeight="1" x14ac:dyDescent="0.25">
      <c r="A57" s="3">
        <v>37</v>
      </c>
      <c r="B57" s="41" t="s">
        <v>25</v>
      </c>
      <c r="C57" s="5" t="s">
        <v>50</v>
      </c>
      <c r="D57" s="6" t="s">
        <v>27</v>
      </c>
      <c r="E57" s="23">
        <v>20945</v>
      </c>
      <c r="F57" s="23">
        <v>5</v>
      </c>
      <c r="G57" s="6"/>
      <c r="H57" s="53" t="s">
        <v>392</v>
      </c>
      <c r="I57" s="52" t="str">
        <f t="shared" si="1"/>
        <v>Grundlæggende elektriske målinger</v>
      </c>
      <c r="J57" s="52" t="str">
        <f t="shared" si="3"/>
        <v>https://www.ug.dk/search/Grundlæggende elektriske målinger</v>
      </c>
      <c r="K57" s="45" t="str">
        <f t="shared" si="2"/>
        <v>https://www.ug.dk/search/Grundlæggende elektriske målinger</v>
      </c>
      <c r="L57" t="s">
        <v>448</v>
      </c>
      <c r="M57" s="94" t="str">
        <f t="shared" si="4"/>
        <v>https://www.ug.dk/voksen-og-efteruddannelser/arbejdsmarkedsuddannelser/fremstilling-af-elektronikprodukter/grundlaeggende-elektriske-maalinger</v>
      </c>
      <c r="N57">
        <f>VLOOKUP(C57,'Ark2'!$A$1:$D$392,3,0)</f>
        <v>20945</v>
      </c>
      <c r="O57">
        <v>20945</v>
      </c>
    </row>
    <row r="58" spans="1:15" ht="18.75" customHeight="1" x14ac:dyDescent="0.25">
      <c r="A58" s="3">
        <v>38</v>
      </c>
      <c r="B58" s="41" t="s">
        <v>25</v>
      </c>
      <c r="C58" s="8" t="s">
        <v>33</v>
      </c>
      <c r="D58" s="6" t="s">
        <v>27</v>
      </c>
      <c r="E58" s="21">
        <v>48918</v>
      </c>
      <c r="F58" s="9">
        <v>7</v>
      </c>
      <c r="G58" s="4"/>
      <c r="H58" s="53" t="s">
        <v>392</v>
      </c>
      <c r="I58" s="52" t="str">
        <f t="shared" si="1"/>
        <v>Grundlæggende GVK-godkendt Vinylbelægning</v>
      </c>
      <c r="J58" s="52" t="str">
        <f t="shared" si="3"/>
        <v>https://www.ug.dk/search/Grundlæggende GVK-godkendt Vinylbelægning</v>
      </c>
      <c r="K58" s="45" t="str">
        <f t="shared" si="2"/>
        <v>https://www.ug.dk/search/Grundlæggende GVK-godkendt Vinylbelægning</v>
      </c>
      <c r="L58" t="s">
        <v>449</v>
      </c>
      <c r="M58" s="94" t="str">
        <f t="shared" si="4"/>
        <v>https://www.ug.dk/voksen-og-efteruddannelser/arbejdsmarkedsuddannelser/gulvlaegning-og-vaadrumsopgaver-med-vaadrumssikring/grundlaeggende-gvk-godkendt-vinylbelaegning</v>
      </c>
      <c r="N58">
        <f>VLOOKUP(C58,'Ark2'!$A$1:$D$392,3,0)</f>
        <v>48918</v>
      </c>
      <c r="O58">
        <v>48918</v>
      </c>
    </row>
    <row r="59" spans="1:15" ht="18.75" customHeight="1" x14ac:dyDescent="0.25">
      <c r="A59" s="3">
        <v>39</v>
      </c>
      <c r="B59" s="41" t="s">
        <v>25</v>
      </c>
      <c r="C59" s="8" t="s">
        <v>51</v>
      </c>
      <c r="D59" s="6" t="s">
        <v>27</v>
      </c>
      <c r="E59" s="6">
        <v>20510</v>
      </c>
      <c r="F59" s="23"/>
      <c r="G59" s="6">
        <v>5</v>
      </c>
      <c r="H59" s="53" t="s">
        <v>392</v>
      </c>
      <c r="I59" s="52" t="str">
        <f t="shared" si="1"/>
        <v>Grøn omstilling i praksis</v>
      </c>
      <c r="J59" s="52" t="str">
        <f t="shared" si="3"/>
        <v>https://www.ug.dk/search/Grøn omstilling i praksis</v>
      </c>
      <c r="K59" s="45" t="str">
        <f t="shared" si="2"/>
        <v>https://www.ug.dk/search/Grøn omstilling i praksis</v>
      </c>
      <c r="L59" t="s">
        <v>450</v>
      </c>
      <c r="M59" s="94" t="str">
        <f t="shared" si="4"/>
        <v>https://www.ug.dk/voksen-og-efteruddannelser/akademiuddannelser/baeredygtighed-og-groen-omstilling/groen-omstilling-i-praksis</v>
      </c>
      <c r="N59">
        <f>VLOOKUP(C59,'Ark2'!$A$1:$D$392,3,0)</f>
        <v>20510</v>
      </c>
      <c r="O59">
        <v>20510</v>
      </c>
    </row>
    <row r="60" spans="1:15" ht="18.75" customHeight="1" x14ac:dyDescent="0.25">
      <c r="A60" s="3">
        <v>40</v>
      </c>
      <c r="B60" s="41" t="s">
        <v>25</v>
      </c>
      <c r="C60" s="8" t="s">
        <v>35</v>
      </c>
      <c r="D60" s="6" t="s">
        <v>27</v>
      </c>
      <c r="E60" s="25">
        <v>48916</v>
      </c>
      <c r="F60" s="9">
        <v>1</v>
      </c>
      <c r="G60" s="4"/>
      <c r="H60" s="53" t="s">
        <v>392</v>
      </c>
      <c r="I60" s="52" t="str">
        <f t="shared" si="1"/>
        <v xml:space="preserve">GVK-godkendt vinylsvejsning </v>
      </c>
      <c r="J60" s="52" t="str">
        <f t="shared" si="3"/>
        <v xml:space="preserve">https://www.ug.dk/search/GVK-godkendt vinylsvejsning </v>
      </c>
      <c r="K60" s="45" t="str">
        <f t="shared" si="2"/>
        <v xml:space="preserve">https://www.ug.dk/search/GVK-godkendt vinylsvejsning </v>
      </c>
      <c r="L60" t="s">
        <v>451</v>
      </c>
      <c r="M60" s="94" t="str">
        <f t="shared" si="4"/>
        <v>https://www.ug.dk/voksen-og-efteruddannelser/arbejdsmarkedsuddannelser/gulvlaegning-og-vaadrumsopgaver-med-vaadrumssikring/gvk-godkendt-vinylsvejsning</v>
      </c>
      <c r="N60">
        <f>VLOOKUP(C60,'Ark2'!$A$1:$D$392,3,0)</f>
        <v>48916</v>
      </c>
      <c r="O60">
        <v>48916</v>
      </c>
    </row>
    <row r="61" spans="1:15" ht="18.75" customHeight="1" x14ac:dyDescent="0.25">
      <c r="A61" s="3">
        <v>41</v>
      </c>
      <c r="B61" s="41" t="s">
        <v>25</v>
      </c>
      <c r="C61" s="57" t="s">
        <v>297</v>
      </c>
      <c r="D61" s="6" t="s">
        <v>27</v>
      </c>
      <c r="E61" s="6">
        <v>47306</v>
      </c>
      <c r="F61" s="23"/>
      <c r="G61" s="6"/>
      <c r="H61" s="53" t="s">
        <v>392</v>
      </c>
      <c r="I61" s="52" t="str">
        <f t="shared" si="1"/>
        <v>Hårdlodning af kobber og stål til DN13</v>
      </c>
      <c r="J61" s="52" t="str">
        <f t="shared" si="3"/>
        <v>https://www.ug.dk/search/Hårdlodning af kobber og stål til DN13</v>
      </c>
      <c r="K61" s="45" t="str">
        <f t="shared" si="2"/>
        <v>https://www.ug.dk/search/Hårdlodning af kobber og stål til DN13</v>
      </c>
      <c r="L61" t="s">
        <v>452</v>
      </c>
      <c r="M61" s="94" t="str">
        <f t="shared" si="4"/>
        <v>https://www.ug.dk/voksen-og-efteruddannelser/arbejdsmarkedsuddannelser/koeleautomatik-og-varmepumper/haardlodning-af-kobber-og-staal-til-dn13</v>
      </c>
      <c r="N61">
        <f>VLOOKUP(C61,'Ark2'!$A$1:$D$392,3,0)</f>
        <v>47306</v>
      </c>
      <c r="O61">
        <v>47306</v>
      </c>
    </row>
    <row r="62" spans="1:15" ht="18.75" customHeight="1" x14ac:dyDescent="0.25">
      <c r="A62" s="3">
        <v>42</v>
      </c>
      <c r="B62" s="41" t="s">
        <v>25</v>
      </c>
      <c r="C62" s="8" t="s">
        <v>36</v>
      </c>
      <c r="D62" s="6" t="s">
        <v>27</v>
      </c>
      <c r="E62" s="25">
        <v>48914</v>
      </c>
      <c r="F62" s="9">
        <v>5</v>
      </c>
      <c r="G62" s="4"/>
      <c r="H62" s="53" t="s">
        <v>392</v>
      </c>
      <c r="I62" s="52" t="str">
        <f t="shared" si="1"/>
        <v xml:space="preserve">Introduktion til gulvbelægning      </v>
      </c>
      <c r="J62" s="52" t="str">
        <f t="shared" si="3"/>
        <v xml:space="preserve">https://www.ug.dk/search/Introduktion til gulvbelægning      </v>
      </c>
      <c r="K62" s="45" t="str">
        <f t="shared" si="2"/>
        <v xml:space="preserve">https://www.ug.dk/search/Introduktion til gulvbelægning      </v>
      </c>
      <c r="L62" t="s">
        <v>453</v>
      </c>
      <c r="M62" s="94" t="str">
        <f t="shared" si="4"/>
        <v>https://www.ug.dk/voksen-og-efteruddannelser/arbejdsmarkedsuddannelser/gulvlaegning-og-vaadrumsopgaver-med-vaadrumssikring/introduktion-til-gulvbelaegning</v>
      </c>
      <c r="N62">
        <f>VLOOKUP(C62,'Ark2'!$A$1:$D$392,3,0)</f>
        <v>48914</v>
      </c>
      <c r="O62">
        <v>48914</v>
      </c>
    </row>
    <row r="63" spans="1:15" ht="18.75" customHeight="1" x14ac:dyDescent="0.25">
      <c r="A63" s="3">
        <v>43</v>
      </c>
      <c r="B63" s="41" t="s">
        <v>25</v>
      </c>
      <c r="C63" s="5" t="s">
        <v>28</v>
      </c>
      <c r="D63" s="6" t="s">
        <v>27</v>
      </c>
      <c r="E63" s="26">
        <v>49645</v>
      </c>
      <c r="F63" s="23">
        <v>5</v>
      </c>
      <c r="G63" s="5"/>
      <c r="H63" s="53" t="s">
        <v>392</v>
      </c>
      <c r="I63" s="52" t="str">
        <f t="shared" si="1"/>
        <v>Introduktion til tavlebygning</v>
      </c>
      <c r="J63" s="52" t="str">
        <f t="shared" si="3"/>
        <v>https://www.ug.dk/search/Introduktion til tavlebygning</v>
      </c>
      <c r="K63" s="45" t="str">
        <f t="shared" si="2"/>
        <v>https://www.ug.dk/search/Introduktion til tavlebygning</v>
      </c>
      <c r="L63" t="s">
        <v>454</v>
      </c>
      <c r="M63" s="94" t="str">
        <f t="shared" si="4"/>
        <v>https://www.ug.dk/voksen-og-efteruddannelser/arbejdsmarkedsuddannelser/bygningers-el-installationer/introduktion-til-tavlebygning</v>
      </c>
      <c r="N63">
        <f>VLOOKUP(C63,'Ark2'!$A$1:$D$392,3,0)</f>
        <v>49645</v>
      </c>
      <c r="O63">
        <v>49645</v>
      </c>
    </row>
    <row r="64" spans="1:15" ht="18.75" customHeight="1" x14ac:dyDescent="0.25">
      <c r="A64" s="3">
        <v>44</v>
      </c>
      <c r="B64" s="41" t="s">
        <v>25</v>
      </c>
      <c r="C64" s="5" t="s">
        <v>29</v>
      </c>
      <c r="D64" s="6" t="s">
        <v>27</v>
      </c>
      <c r="E64" s="7">
        <v>49316</v>
      </c>
      <c r="F64" s="14">
        <v>5</v>
      </c>
      <c r="G64" s="6"/>
      <c r="H64" s="53" t="s">
        <v>392</v>
      </c>
      <c r="I64" s="52" t="str">
        <f t="shared" si="1"/>
        <v>Kabelarbejde - etablering af nyanlæg</v>
      </c>
      <c r="J64" s="52" t="str">
        <f t="shared" si="3"/>
        <v>https://www.ug.dk/search/Kabelarbejde - etablering af nyanlæg</v>
      </c>
      <c r="K64" s="45" t="str">
        <f t="shared" si="2"/>
        <v>https://www.ug.dk/search/Kabelarbejde - etablering af nyanlæg</v>
      </c>
      <c r="L64" t="s">
        <v>455</v>
      </c>
      <c r="M64" s="94" t="str">
        <f t="shared" si="4"/>
        <v>https://www.ug.dk/anlaegsarbejder/kabelarbejde-etablering-af-nyanlaeg-0</v>
      </c>
      <c r="N64">
        <f>VLOOKUP(C64,'Ark2'!$A$1:$D$392,3,0)</f>
        <v>49316</v>
      </c>
      <c r="O64">
        <v>49316</v>
      </c>
    </row>
    <row r="65" spans="1:15" ht="18.75" customHeight="1" x14ac:dyDescent="0.25">
      <c r="A65" s="3">
        <v>45</v>
      </c>
      <c r="B65" s="41" t="s">
        <v>25</v>
      </c>
      <c r="C65" s="8" t="s">
        <v>40</v>
      </c>
      <c r="D65" s="6" t="s">
        <v>27</v>
      </c>
      <c r="E65" s="4">
        <v>48259</v>
      </c>
      <c r="F65" s="24">
        <v>10</v>
      </c>
      <c r="G65" s="6"/>
      <c r="H65" s="53" t="s">
        <v>392</v>
      </c>
      <c r="I65" s="52" t="str">
        <f t="shared" si="1"/>
        <v>Kabelmontage - føringsveje</v>
      </c>
      <c r="J65" s="52" t="str">
        <f t="shared" si="3"/>
        <v>https://www.ug.dk/search/Kabelmontage - føringsveje</v>
      </c>
      <c r="K65" s="45" t="str">
        <f t="shared" si="2"/>
        <v>https://www.ug.dk/search/Kabelmontage - føringsveje</v>
      </c>
      <c r="L65" t="s">
        <v>456</v>
      </c>
      <c r="M65" s="94" t="str">
        <f t="shared" si="4"/>
        <v>https://www.ug.dk/voksen-og-efteruddannelser/arbejdsmarkedsuddannelser/bygningers-el-installationer/kabelmontage-foeringsveje</v>
      </c>
      <c r="N65">
        <f>VLOOKUP(C65,'Ark2'!$A$1:$D$392,3,0)</f>
        <v>48259</v>
      </c>
      <c r="O65">
        <v>48259</v>
      </c>
    </row>
    <row r="66" spans="1:15" ht="18.75" customHeight="1" x14ac:dyDescent="0.25">
      <c r="A66" s="3">
        <v>46</v>
      </c>
      <c r="B66" s="41" t="s">
        <v>25</v>
      </c>
      <c r="C66" s="8" t="s">
        <v>39</v>
      </c>
      <c r="D66" s="6" t="s">
        <v>27</v>
      </c>
      <c r="E66" s="4">
        <v>48260</v>
      </c>
      <c r="F66" s="24">
        <v>15</v>
      </c>
      <c r="G66" s="6"/>
      <c r="H66" s="53" t="s">
        <v>392</v>
      </c>
      <c r="I66" s="52" t="str">
        <f t="shared" si="1"/>
        <v>Kabelmontage - kabler</v>
      </c>
      <c r="J66" s="52" t="str">
        <f t="shared" si="3"/>
        <v>https://www.ug.dk/search/Kabelmontage - kabler</v>
      </c>
      <c r="K66" s="45" t="str">
        <f t="shared" si="2"/>
        <v>https://www.ug.dk/search/Kabelmontage - kabler</v>
      </c>
      <c r="L66" t="s">
        <v>457</v>
      </c>
      <c r="M66" s="94" t="str">
        <f t="shared" si="4"/>
        <v>https://www.ug.dk/voksen-og-efteruddannelser/arbejdsmarkedsuddannelser/bygningers-el-installationer/kabelmontage-kabler</v>
      </c>
      <c r="N66">
        <f>VLOOKUP(C66,'Ark2'!$A$1:$D$392,3,0)</f>
        <v>48260</v>
      </c>
      <c r="O66">
        <v>48260</v>
      </c>
    </row>
    <row r="67" spans="1:15" ht="18.75" customHeight="1" x14ac:dyDescent="0.25">
      <c r="A67" s="3">
        <v>47</v>
      </c>
      <c r="B67" s="41" t="s">
        <v>25</v>
      </c>
      <c r="C67" s="8" t="s">
        <v>298</v>
      </c>
      <c r="D67" s="6" t="s">
        <v>27</v>
      </c>
      <c r="E67" s="4">
        <v>48262</v>
      </c>
      <c r="F67" s="24">
        <v>8</v>
      </c>
      <c r="G67" s="6"/>
      <c r="H67" s="53" t="s">
        <v>392</v>
      </c>
      <c r="I67" s="52" t="str">
        <f t="shared" si="1"/>
        <v>Kabelmontør - overdragelse</v>
      </c>
      <c r="J67" s="52" t="str">
        <f t="shared" si="3"/>
        <v>https://www.ug.dk/search/Kabelmontør - overdragelse</v>
      </c>
      <c r="K67" s="45" t="str">
        <f t="shared" si="2"/>
        <v>https://www.ug.dk/search/Kabelmontør - overdragelse</v>
      </c>
      <c r="L67" t="s">
        <v>458</v>
      </c>
      <c r="M67" s="94" t="str">
        <f t="shared" si="4"/>
        <v>https://www.ug.dk/voksen-og-efteruddannelser/arbejdsmarkedsuddannelser/bygningers-el-installationer/kabelmontoer-overdragelse</v>
      </c>
      <c r="N67">
        <f>VLOOKUP(C67,'Ark2'!$A$1:$D$392,3,0)</f>
        <v>48262</v>
      </c>
      <c r="O67">
        <v>48262</v>
      </c>
    </row>
    <row r="68" spans="1:15" ht="18.75" customHeight="1" x14ac:dyDescent="0.25">
      <c r="A68" s="3">
        <v>409</v>
      </c>
      <c r="B68" s="51" t="s">
        <v>25</v>
      </c>
      <c r="C68" s="95" t="s">
        <v>769</v>
      </c>
      <c r="D68" s="51" t="s">
        <v>27</v>
      </c>
      <c r="E68" s="51">
        <v>49292</v>
      </c>
      <c r="F68" s="51">
        <v>4</v>
      </c>
      <c r="G68" s="51"/>
      <c r="L68" t="s">
        <v>836</v>
      </c>
      <c r="M68" s="94" t="str">
        <f t="shared" si="4"/>
        <v>https://voksenuddannelse.dk/soeg/uddannelser/amu/filtrering/kurs?subject_code=49292&amp;level=-&amp;type=amu</v>
      </c>
    </row>
    <row r="69" spans="1:15" ht="18.75" customHeight="1" x14ac:dyDescent="0.25">
      <c r="A69" s="3">
        <v>411</v>
      </c>
      <c r="B69" s="51" t="s">
        <v>25</v>
      </c>
      <c r="C69" s="95" t="s">
        <v>771</v>
      </c>
      <c r="D69" s="51" t="s">
        <v>27</v>
      </c>
      <c r="E69" s="51">
        <v>49291</v>
      </c>
      <c r="F69" s="51">
        <v>4</v>
      </c>
      <c r="G69" s="51"/>
      <c r="L69" t="s">
        <v>838</v>
      </c>
      <c r="M69" s="94" t="str">
        <f t="shared" si="4"/>
        <v>https://voksenuddannelse.dk/soeg/uddannelser/amu/filtrering/kurs?subject_code=49291&amp;level=-&amp;type=amu</v>
      </c>
    </row>
    <row r="70" spans="1:15" ht="18.75" customHeight="1" x14ac:dyDescent="0.25">
      <c r="A70" s="3">
        <v>402</v>
      </c>
      <c r="B70" s="51" t="s">
        <v>25</v>
      </c>
      <c r="C70" s="95" t="s">
        <v>762</v>
      </c>
      <c r="D70" s="51" t="s">
        <v>27</v>
      </c>
      <c r="E70" s="51">
        <v>49281</v>
      </c>
      <c r="F70" s="51">
        <v>3</v>
      </c>
      <c r="G70" s="51"/>
      <c r="L70" t="s">
        <v>829</v>
      </c>
      <c r="M70" s="94" t="str">
        <f t="shared" si="4"/>
        <v>https://voksenuddannelse.dk/soeg/uddannelser/amu/filtrering/kurs?subject_code=49281&amp;level=-&amp;type=amu</v>
      </c>
    </row>
    <row r="71" spans="1:15" ht="18.75" customHeight="1" x14ac:dyDescent="0.25">
      <c r="A71" s="3">
        <v>406</v>
      </c>
      <c r="B71" s="51" t="s">
        <v>25</v>
      </c>
      <c r="C71" s="95" t="s">
        <v>766</v>
      </c>
      <c r="D71" s="51" t="s">
        <v>27</v>
      </c>
      <c r="E71" s="51">
        <v>47588</v>
      </c>
      <c r="F71" s="51">
        <v>1</v>
      </c>
      <c r="G71" s="51"/>
      <c r="L71" t="s">
        <v>833</v>
      </c>
      <c r="M71" s="94" t="str">
        <f t="shared" si="4"/>
        <v>https://voksenuddannelse.dk/soeg/uddannelser/amu/filtrering/kurs?subject_code=47588&amp;level=-&amp;type=amu</v>
      </c>
    </row>
    <row r="72" spans="1:15" ht="18.75" customHeight="1" x14ac:dyDescent="0.25">
      <c r="A72" s="3">
        <v>403</v>
      </c>
      <c r="B72" s="51" t="s">
        <v>25</v>
      </c>
      <c r="C72" s="95" t="s">
        <v>763</v>
      </c>
      <c r="D72" s="51" t="s">
        <v>27</v>
      </c>
      <c r="E72" s="51">
        <v>47146</v>
      </c>
      <c r="F72" s="51">
        <v>7</v>
      </c>
      <c r="G72" s="51"/>
      <c r="L72" t="s">
        <v>830</v>
      </c>
      <c r="M72" s="94" t="str">
        <f t="shared" si="4"/>
        <v>https://voksenuddannelse.dk/soeg/uddannelser/amu/filtrering/kurs?subject_code=47146&amp;level=-&amp;type=amu</v>
      </c>
    </row>
    <row r="73" spans="1:15" ht="18.75" customHeight="1" x14ac:dyDescent="0.25">
      <c r="A73" s="3">
        <v>412</v>
      </c>
      <c r="B73" s="51" t="s">
        <v>25</v>
      </c>
      <c r="C73" s="95" t="s">
        <v>772</v>
      </c>
      <c r="D73" s="51" t="s">
        <v>27</v>
      </c>
      <c r="E73" s="51">
        <v>49433</v>
      </c>
      <c r="F73" s="51">
        <v>2</v>
      </c>
      <c r="G73" s="51"/>
      <c r="L73" t="s">
        <v>839</v>
      </c>
      <c r="M73" s="94" t="str">
        <f t="shared" si="4"/>
        <v>https://voksenuddannelse.dk/soeg/uddannelser/amu/filtrering/kurs?subject_code=49433&amp;level=-&amp;type=amu</v>
      </c>
    </row>
    <row r="74" spans="1:15" ht="18.75" customHeight="1" x14ac:dyDescent="0.25">
      <c r="A74" s="3">
        <v>408</v>
      </c>
      <c r="B74" s="51" t="s">
        <v>25</v>
      </c>
      <c r="C74" s="95" t="s">
        <v>768</v>
      </c>
      <c r="D74" s="51" t="s">
        <v>27</v>
      </c>
      <c r="E74" s="51">
        <v>47744</v>
      </c>
      <c r="F74" s="51">
        <v>1</v>
      </c>
      <c r="G74" s="51"/>
      <c r="L74" t="s">
        <v>835</v>
      </c>
      <c r="M74" s="94" t="str">
        <f t="shared" si="4"/>
        <v>https://voksenuddannelse.dk/soeg/uddannelser/amu/filtrering/kurs?subject_code=47744&amp;level=-&amp;type=amu</v>
      </c>
    </row>
    <row r="75" spans="1:15" ht="18.75" customHeight="1" x14ac:dyDescent="0.25">
      <c r="A75" s="3">
        <v>410</v>
      </c>
      <c r="B75" s="51" t="s">
        <v>25</v>
      </c>
      <c r="C75" s="95" t="s">
        <v>770</v>
      </c>
      <c r="D75" s="51" t="s">
        <v>27</v>
      </c>
      <c r="E75" s="51">
        <v>49289</v>
      </c>
      <c r="F75" s="51">
        <v>14</v>
      </c>
      <c r="G75" s="51"/>
      <c r="L75" t="s">
        <v>837</v>
      </c>
      <c r="M75" s="94" t="str">
        <f t="shared" si="4"/>
        <v>https://voksenuddannelse.dk/soeg/uddannelser/amu/filtrering/kurs?subject_code=49289&amp;level=-&amp;type=amu</v>
      </c>
    </row>
    <row r="76" spans="1:15" ht="18.75" customHeight="1" x14ac:dyDescent="0.25">
      <c r="A76" s="3">
        <v>405</v>
      </c>
      <c r="B76" s="51" t="s">
        <v>25</v>
      </c>
      <c r="C76" s="95" t="s">
        <v>765</v>
      </c>
      <c r="D76" s="51" t="s">
        <v>27</v>
      </c>
      <c r="E76" s="51">
        <v>49288</v>
      </c>
      <c r="F76" s="51">
        <v>3</v>
      </c>
      <c r="G76" s="51"/>
      <c r="L76" t="s">
        <v>832</v>
      </c>
      <c r="M76" s="94" t="str">
        <f t="shared" si="4"/>
        <v>https://voksenuddannelse.dk/soeg/uddannelser/amu/filtrering/kurs?subject_code=49288&amp;level=-&amp;type=amu</v>
      </c>
    </row>
    <row r="77" spans="1:15" ht="18.75" customHeight="1" x14ac:dyDescent="0.25">
      <c r="A77" s="3">
        <v>404</v>
      </c>
      <c r="B77" s="51" t="s">
        <v>25</v>
      </c>
      <c r="C77" s="95" t="s">
        <v>764</v>
      </c>
      <c r="D77" s="51" t="s">
        <v>27</v>
      </c>
      <c r="E77" s="51">
        <v>47145</v>
      </c>
      <c r="F77" s="51">
        <v>4</v>
      </c>
      <c r="G77" s="51"/>
      <c r="L77" t="s">
        <v>831</v>
      </c>
      <c r="M77" s="94" t="str">
        <f t="shared" si="4"/>
        <v>https://voksenuddannelse.dk/soeg/uddannelser/amu/filtrering/kurs?subject_code=47145&amp;level=-&amp;type=amu</v>
      </c>
    </row>
    <row r="78" spans="1:15" ht="18.75" customHeight="1" x14ac:dyDescent="0.25">
      <c r="A78" s="3">
        <v>407</v>
      </c>
      <c r="B78" s="51" t="s">
        <v>25</v>
      </c>
      <c r="C78" s="95" t="s">
        <v>767</v>
      </c>
      <c r="D78" s="51" t="s">
        <v>27</v>
      </c>
      <c r="E78" s="51">
        <v>49283</v>
      </c>
      <c r="F78" s="51">
        <v>2</v>
      </c>
      <c r="G78" s="51"/>
      <c r="L78" t="s">
        <v>834</v>
      </c>
      <c r="M78" s="94" t="str">
        <f t="shared" si="4"/>
        <v>https://voksenuddannelse.dk/soeg/uddannelser/amu/filtrering/kurs?subject_code=49283&amp;level=-&amp;type=amu</v>
      </c>
    </row>
    <row r="79" spans="1:15" ht="18.75" customHeight="1" x14ac:dyDescent="0.25">
      <c r="A79" s="3">
        <v>48</v>
      </c>
      <c r="B79" s="41" t="s">
        <v>25</v>
      </c>
      <c r="C79" s="8" t="s">
        <v>34</v>
      </c>
      <c r="D79" s="6" t="s">
        <v>27</v>
      </c>
      <c r="E79" s="21">
        <v>48917</v>
      </c>
      <c r="F79" s="9">
        <v>2</v>
      </c>
      <c r="G79" s="4"/>
      <c r="H79" s="53" t="s">
        <v>392</v>
      </c>
      <c r="I79" s="52" t="str">
        <f t="shared" ref="I79:I99" si="5">C79</f>
        <v>Kvalitetssikring af GVK-godkendt vinylbelægning</v>
      </c>
      <c r="J79" s="52" t="str">
        <f t="shared" ref="J79:J85" si="6">CONCATENATE(H79,C79)</f>
        <v>https://www.ug.dk/search/Kvalitetssikring af GVK-godkendt vinylbelægning</v>
      </c>
      <c r="K79" s="45" t="str">
        <f t="shared" ref="K79:K99" si="7">HYPERLINK(J79)</f>
        <v>https://www.ug.dk/search/Kvalitetssikring af GVK-godkendt vinylbelægning</v>
      </c>
      <c r="L79" t="s">
        <v>459</v>
      </c>
      <c r="M79" s="94" t="str">
        <f t="shared" si="4"/>
        <v>https://www.ug.dk/voksen-og-efteruddannelser/arbejdsmarkedsuddannelser/gulvlaegning-og-vaadrumsopgaver-med-vaadrumssikring/kvalitetssikring-af-gvk-godkendt-vinylbelaegning</v>
      </c>
      <c r="N79">
        <f>VLOOKUP(C79,'Ark2'!$A$1:$D$392,3,0)</f>
        <v>48917</v>
      </c>
      <c r="O79">
        <v>48917</v>
      </c>
    </row>
    <row r="80" spans="1:15" ht="18.75" customHeight="1" x14ac:dyDescent="0.25">
      <c r="A80" s="3">
        <v>49</v>
      </c>
      <c r="B80" s="41" t="s">
        <v>25</v>
      </c>
      <c r="C80" s="57" t="s">
        <v>42</v>
      </c>
      <c r="D80" s="6" t="s">
        <v>27</v>
      </c>
      <c r="E80" s="6">
        <v>47139</v>
      </c>
      <c r="F80" s="23">
        <v>5</v>
      </c>
      <c r="G80" s="6"/>
      <c r="H80" s="53" t="s">
        <v>392</v>
      </c>
      <c r="I80" s="52" t="str">
        <f t="shared" si="5"/>
        <v>Køle- fryse- komfortanlæg grundlæggende</v>
      </c>
      <c r="J80" s="52" t="str">
        <f t="shared" si="6"/>
        <v>https://www.ug.dk/search/Køle- fryse- komfortanlæg grundlæggende</v>
      </c>
      <c r="K80" s="45" t="str">
        <f t="shared" si="7"/>
        <v>https://www.ug.dk/search/Køle- fryse- komfortanlæg grundlæggende</v>
      </c>
      <c r="L80" t="s">
        <v>460</v>
      </c>
      <c r="M80" s="94" t="str">
        <f t="shared" si="4"/>
        <v>https://www.ug.dk/voksen-og-efteruddannelser/arbejdsmarkedsuddannelser/koeleautomatik-og-varmepumper/koele-fryse-komfortanlaeg-grundlaeggende</v>
      </c>
      <c r="N80">
        <f>VLOOKUP(C80,'Ark2'!$A$1:$D$392,3,0)</f>
        <v>47139</v>
      </c>
      <c r="O80">
        <v>47139</v>
      </c>
    </row>
    <row r="81" spans="1:15" ht="18.75" customHeight="1" x14ac:dyDescent="0.25">
      <c r="A81" s="3">
        <v>50</v>
      </c>
      <c r="B81" s="41" t="s">
        <v>25</v>
      </c>
      <c r="C81" s="57" t="s">
        <v>41</v>
      </c>
      <c r="D81" s="6" t="s">
        <v>27</v>
      </c>
      <c r="E81" s="6">
        <v>47140</v>
      </c>
      <c r="F81" s="23">
        <v>2</v>
      </c>
      <c r="G81" s="6"/>
      <c r="H81" s="53" t="s">
        <v>392</v>
      </c>
      <c r="I81" s="52" t="str">
        <f t="shared" si="5"/>
        <v>Køle- fryse- komfortanlæg optimering og eftersyn</v>
      </c>
      <c r="J81" s="52" t="str">
        <f t="shared" si="6"/>
        <v>https://www.ug.dk/search/Køle- fryse- komfortanlæg optimering og eftersyn</v>
      </c>
      <c r="K81" s="45" t="str">
        <f t="shared" si="7"/>
        <v>https://www.ug.dk/search/Køle- fryse- komfortanlæg optimering og eftersyn</v>
      </c>
      <c r="L81" t="s">
        <v>461</v>
      </c>
      <c r="M81" s="94" t="str">
        <f t="shared" si="4"/>
        <v>https://www.ug.dk/voksen-og-efteruddannelser/arbejdsmarkedsuddannelser/koeleautomatik-og-varmepumper/koele-fryse-komfortanlaeg-optimering-og-eftersyn</v>
      </c>
      <c r="N81">
        <f>VLOOKUP(C81,'Ark2'!$A$1:$D$392,3,0)</f>
        <v>47140</v>
      </c>
      <c r="O81">
        <v>47140</v>
      </c>
    </row>
    <row r="82" spans="1:15" ht="18.75" customHeight="1" x14ac:dyDescent="0.25">
      <c r="A82" s="3">
        <v>51</v>
      </c>
      <c r="B82" s="41" t="s">
        <v>25</v>
      </c>
      <c r="C82" s="8" t="s">
        <v>299</v>
      </c>
      <c r="D82" s="6" t="s">
        <v>27</v>
      </c>
      <c r="E82" s="4">
        <v>48603</v>
      </c>
      <c r="F82" s="24">
        <v>5</v>
      </c>
      <c r="G82" s="6"/>
      <c r="H82" s="53" t="s">
        <v>392</v>
      </c>
      <c r="I82" s="52" t="str">
        <f t="shared" si="5"/>
        <v>Køletek., dim af køleanlæg &amp; anvendelse af lovgivn</v>
      </c>
      <c r="J82" s="52" t="str">
        <f t="shared" si="6"/>
        <v>https://www.ug.dk/search/Køletek., dim af køleanlæg &amp; anvendelse af lovgivn</v>
      </c>
      <c r="K82" s="45" t="str">
        <f t="shared" si="7"/>
        <v>https://www.ug.dk/search/Køletek., dim af køleanlæg &amp; anvendelse af lovgivn</v>
      </c>
      <c r="L82" t="s">
        <v>462</v>
      </c>
      <c r="M82" s="94" t="str">
        <f t="shared" si="4"/>
        <v>https://www.ug.dk/voksen-og-efteruddannelser/arbejdsmarkedsuddannelser/koeleteknisk-omraade/koeletek-dim-af-koeleanlaeg-anvendelse-af-lovgivn</v>
      </c>
      <c r="N82">
        <f>VLOOKUP(C82,'Ark2'!$A$1:$D$392,3,0)</f>
        <v>48603</v>
      </c>
      <c r="O82">
        <v>48603</v>
      </c>
    </row>
    <row r="83" spans="1:15" ht="18.75" customHeight="1" x14ac:dyDescent="0.25">
      <c r="A83" s="3">
        <v>52</v>
      </c>
      <c r="B83" s="41" t="s">
        <v>25</v>
      </c>
      <c r="C83" s="8" t="s">
        <v>300</v>
      </c>
      <c r="D83" s="6" t="s">
        <v>27</v>
      </c>
      <c r="E83" s="4">
        <v>40517</v>
      </c>
      <c r="F83" s="27">
        <v>10</v>
      </c>
      <c r="G83" s="6"/>
      <c r="H83" s="53" t="s">
        <v>392</v>
      </c>
      <c r="I83" s="52" t="str">
        <f t="shared" si="5"/>
        <v>Køletek.opbygn., idriftsættelse af køleanlæg</v>
      </c>
      <c r="J83" s="52" t="str">
        <f t="shared" si="6"/>
        <v>https://www.ug.dk/search/Køletek.opbygn., idriftsættelse af køleanlæg</v>
      </c>
      <c r="K83" s="45" t="str">
        <f t="shared" si="7"/>
        <v>https://www.ug.dk/search/Køletek.opbygn., idriftsættelse af køleanlæg</v>
      </c>
      <c r="L83" t="s">
        <v>463</v>
      </c>
      <c r="M83" s="94" t="str">
        <f t="shared" si="4"/>
        <v>https://www.ug.dk/voksen-og-efteruddannelser/arbejdsmarkedsuddannelser/koeleteknisk-omraade/koeletekopbygn-idriftsaettelse-af-koeleanlaeg</v>
      </c>
      <c r="N83">
        <f>VLOOKUP(C83,'Ark2'!$A$1:$D$392,3,0)</f>
        <v>40517</v>
      </c>
      <c r="O83">
        <v>40517</v>
      </c>
    </row>
    <row r="84" spans="1:15" ht="18.75" customHeight="1" x14ac:dyDescent="0.25">
      <c r="A84" s="3">
        <v>53</v>
      </c>
      <c r="B84" s="41" t="s">
        <v>25</v>
      </c>
      <c r="C84" s="57" t="s">
        <v>46</v>
      </c>
      <c r="D84" s="6" t="s">
        <v>27</v>
      </c>
      <c r="E84" s="6">
        <v>40855</v>
      </c>
      <c r="F84" s="23">
        <v>3</v>
      </c>
      <c r="G84" s="6"/>
      <c r="H84" s="53" t="s">
        <v>392</v>
      </c>
      <c r="I84" s="52" t="str">
        <f t="shared" si="5"/>
        <v>Køleteknik, klargøring og idriftsættelse</v>
      </c>
      <c r="J84" s="52" t="str">
        <f t="shared" si="6"/>
        <v>https://www.ug.dk/search/Køleteknik, klargøring og idriftsættelse</v>
      </c>
      <c r="K84" s="45" t="str">
        <f t="shared" si="7"/>
        <v>https://www.ug.dk/search/Køleteknik, klargøring og idriftsættelse</v>
      </c>
      <c r="L84" t="s">
        <v>464</v>
      </c>
      <c r="M84" s="94" t="str">
        <f t="shared" si="4"/>
        <v>https://www.ug.dk/voksen-og-efteruddannelser/arbejdsmarkedsuddannelser/koeleautomatik-og-varmepumper/koeleteknik-klargoering-og-idriftsaettelse</v>
      </c>
      <c r="N84">
        <f>VLOOKUP(C84,'Ark2'!$A$1:$D$392,3,0)</f>
        <v>40855</v>
      </c>
      <c r="O84">
        <v>40855</v>
      </c>
    </row>
    <row r="85" spans="1:15" ht="18.75" customHeight="1" x14ac:dyDescent="0.25">
      <c r="A85" s="3">
        <v>54</v>
      </c>
      <c r="B85" s="41" t="s">
        <v>25</v>
      </c>
      <c r="C85" s="8" t="s">
        <v>26</v>
      </c>
      <c r="D85" s="6" t="s">
        <v>27</v>
      </c>
      <c r="E85" s="4">
        <v>49712</v>
      </c>
      <c r="F85" s="24">
        <v>1</v>
      </c>
      <c r="G85" s="6"/>
      <c r="H85" s="53" t="s">
        <v>392</v>
      </c>
      <c r="I85" s="52" t="str">
        <f t="shared" si="5"/>
        <v>Ladestandere til elbiler - installation</v>
      </c>
      <c r="J85" s="52" t="str">
        <f t="shared" si="6"/>
        <v>https://www.ug.dk/search/Ladestandere til elbiler - installation</v>
      </c>
      <c r="K85" s="45" t="str">
        <f t="shared" si="7"/>
        <v>https://www.ug.dk/search/Ladestandere til elbiler - installation</v>
      </c>
      <c r="L85" t="s">
        <v>465</v>
      </c>
      <c r="M85" s="94" t="str">
        <f t="shared" si="4"/>
        <v>https://www.ug.dk/voksen-og-efteruddannelser/arbejdsmarkedsuddannelser/vedvarende-energi-og-forsyningsanlaeg-el/ladestandere-til-elbiler-installation</v>
      </c>
      <c r="N85">
        <f>VLOOKUP(C85,'Ark2'!$A$1:$D$392,3,0)</f>
        <v>49712</v>
      </c>
      <c r="O85">
        <v>49712</v>
      </c>
    </row>
    <row r="86" spans="1:15" ht="18.75" customHeight="1" x14ac:dyDescent="0.25">
      <c r="A86" s="3">
        <v>55</v>
      </c>
      <c r="B86" s="41" t="s">
        <v>25</v>
      </c>
      <c r="C86" s="5" t="s">
        <v>57</v>
      </c>
      <c r="D86" s="6" t="s">
        <v>410</v>
      </c>
      <c r="E86" s="6"/>
      <c r="F86" s="23">
        <v>2</v>
      </c>
      <c r="G86" s="6"/>
      <c r="H86" s="52" t="s">
        <v>400</v>
      </c>
      <c r="I86" s="52" t="str">
        <f t="shared" si="5"/>
        <v>LCA kursus - beregning og dokumentation for begyndere</v>
      </c>
      <c r="J86" s="52" t="str">
        <f>CONCATENATE(H86)</f>
        <v>Søg på Internettet</v>
      </c>
      <c r="K86" s="45" t="str">
        <f t="shared" si="7"/>
        <v>Søg på Internettet</v>
      </c>
      <c r="L86" t="s">
        <v>400</v>
      </c>
      <c r="M86" s="51" t="s">
        <v>400</v>
      </c>
      <c r="N86">
        <f>VLOOKUP(C86,'Ark2'!$A$1:$D$392,3,0)</f>
        <v>0</v>
      </c>
      <c r="O86">
        <v>0</v>
      </c>
    </row>
    <row r="87" spans="1:15" ht="18.75" customHeight="1" x14ac:dyDescent="0.25">
      <c r="A87" s="3">
        <v>56</v>
      </c>
      <c r="B87" s="41" t="s">
        <v>25</v>
      </c>
      <c r="C87" s="5" t="s">
        <v>45</v>
      </c>
      <c r="D87" s="6" t="s">
        <v>27</v>
      </c>
      <c r="E87" s="6">
        <v>42905</v>
      </c>
      <c r="F87" s="23">
        <v>1</v>
      </c>
      <c r="G87" s="6"/>
      <c r="H87" s="53" t="s">
        <v>392</v>
      </c>
      <c r="I87" s="52" t="str">
        <f t="shared" si="5"/>
        <v>PCB - Håndtering, fjernelse og bortskaffelse</v>
      </c>
      <c r="J87" s="52" t="str">
        <f t="shared" ref="J87:J94" si="8">CONCATENATE(H87,C87)</f>
        <v>https://www.ug.dk/search/PCB - Håndtering, fjernelse og bortskaffelse</v>
      </c>
      <c r="K87" s="45" t="str">
        <f t="shared" si="7"/>
        <v>https://www.ug.dk/search/PCB - Håndtering, fjernelse og bortskaffelse</v>
      </c>
      <c r="L87" t="s">
        <v>466</v>
      </c>
      <c r="M87" s="94" t="str">
        <f>HYPERLINK(L87)</f>
        <v>https://www.ug.dk/bygge-og-anlaegsopgaver-i-lettere-materialer/pcb-haandtering-fjernelse-og-bortskaffelse</v>
      </c>
      <c r="N87">
        <f>VLOOKUP(C87,'Ark2'!$A$1:$D$392,3,0)</f>
        <v>42905</v>
      </c>
      <c r="O87">
        <v>42905</v>
      </c>
    </row>
    <row r="88" spans="1:15" ht="18.75" customHeight="1" x14ac:dyDescent="0.25">
      <c r="A88" s="3">
        <v>57</v>
      </c>
      <c r="B88" s="41" t="s">
        <v>25</v>
      </c>
      <c r="C88" s="5" t="s">
        <v>53</v>
      </c>
      <c r="D88" s="6" t="s">
        <v>398</v>
      </c>
      <c r="E88" s="101">
        <v>37825</v>
      </c>
      <c r="F88" s="23"/>
      <c r="G88" s="6">
        <v>10</v>
      </c>
      <c r="H88" s="52" t="s">
        <v>392</v>
      </c>
      <c r="I88" s="52" t="str">
        <f t="shared" si="5"/>
        <v>Planlægning og styring af byggeriets processer og ressourcer </v>
      </c>
      <c r="J88" s="52" t="str">
        <f t="shared" si="8"/>
        <v>https://www.ug.dk/search/Planlægning og styring af byggeriets processer og ressourcer </v>
      </c>
      <c r="K88" s="45" t="str">
        <f t="shared" si="7"/>
        <v>https://www.ug.dk/search/Planlægning og styring af byggeriets processer og ressourcer </v>
      </c>
      <c r="L88" t="s">
        <v>467</v>
      </c>
      <c r="M88" s="94" t="str">
        <f>HYPERLINK(L88)</f>
        <v>https://www.ug.dk/voksen-og-efteruddannelser/akademiuddannelser/byggekoordination/planlaegning-og-styring-af-byggeriets-processer-og-ressourcer</v>
      </c>
      <c r="N88" t="e">
        <f>VLOOKUP(C88,'Ark2'!$A$1:$D$392,3,0)</f>
        <v>#N/A</v>
      </c>
      <c r="O88" t="e">
        <v>#N/A</v>
      </c>
    </row>
    <row r="89" spans="1:15" ht="18.75" customHeight="1" x14ac:dyDescent="0.25">
      <c r="A89" s="3">
        <v>58</v>
      </c>
      <c r="B89" s="41" t="s">
        <v>25</v>
      </c>
      <c r="C89" s="133" t="s">
        <v>48</v>
      </c>
      <c r="D89" s="6" t="s">
        <v>27</v>
      </c>
      <c r="E89" s="6">
        <v>37851</v>
      </c>
      <c r="F89" s="23"/>
      <c r="G89" s="6">
        <v>5</v>
      </c>
      <c r="H89" s="53" t="s">
        <v>392</v>
      </c>
      <c r="I89" s="52" t="str">
        <f t="shared" si="5"/>
        <v>Ressourcer, affald og genanvendelse</v>
      </c>
      <c r="J89" s="52" t="str">
        <f t="shared" si="8"/>
        <v>https://www.ug.dk/search/Ressourcer, affald og genanvendelse</v>
      </c>
      <c r="K89" s="45" t="str">
        <f t="shared" si="7"/>
        <v>https://www.ug.dk/search/Ressourcer, affald og genanvendelse</v>
      </c>
      <c r="L89">
        <v>0</v>
      </c>
      <c r="M89" s="51" t="s">
        <v>400</v>
      </c>
      <c r="N89">
        <f>VLOOKUP(C89,'Ark2'!$A$1:$D$392,3,0)</f>
        <v>37851</v>
      </c>
      <c r="O89">
        <v>37851</v>
      </c>
    </row>
    <row r="90" spans="1:15" ht="18.75" customHeight="1" x14ac:dyDescent="0.25">
      <c r="A90" s="3">
        <v>59</v>
      </c>
      <c r="B90" s="41" t="s">
        <v>25</v>
      </c>
      <c r="C90" s="8" t="s">
        <v>47</v>
      </c>
      <c r="D90" s="6" t="s">
        <v>27</v>
      </c>
      <c r="E90" s="22">
        <v>40263</v>
      </c>
      <c r="F90" s="23">
        <v>2</v>
      </c>
      <c r="G90" s="6"/>
      <c r="H90" s="53" t="s">
        <v>392</v>
      </c>
      <c r="I90" s="52" t="str">
        <f t="shared" si="5"/>
        <v>Restaurering - traditionelle træsamlinger</v>
      </c>
      <c r="J90" s="52" t="str">
        <f t="shared" si="8"/>
        <v>https://www.ug.dk/search/Restaurering - traditionelle træsamlinger</v>
      </c>
      <c r="K90" s="45" t="str">
        <f t="shared" si="7"/>
        <v>https://www.ug.dk/search/Restaurering - traditionelle træsamlinger</v>
      </c>
      <c r="L90" t="s">
        <v>468</v>
      </c>
      <c r="M90" s="94" t="str">
        <f>HYPERLINK(L90)</f>
        <v>https://www.ug.dk/bygge-og-anlaegsopgaver-i-lettere-materialer/restaurering-traditionelle-traesamlinger</v>
      </c>
      <c r="N90">
        <f>VLOOKUP(C90,'Ark2'!$A$1:$D$392,3,0)</f>
        <v>40263</v>
      </c>
      <c r="O90">
        <v>40263</v>
      </c>
    </row>
    <row r="91" spans="1:15" ht="18.75" customHeight="1" x14ac:dyDescent="0.25">
      <c r="A91" s="3">
        <v>60</v>
      </c>
      <c r="B91" s="41" t="s">
        <v>25</v>
      </c>
      <c r="C91" s="8" t="s">
        <v>30</v>
      </c>
      <c r="D91" s="6" t="s">
        <v>27</v>
      </c>
      <c r="E91" s="28">
        <v>49197</v>
      </c>
      <c r="F91" s="23">
        <v>2</v>
      </c>
      <c r="G91" s="6"/>
      <c r="H91" s="53" t="s">
        <v>392</v>
      </c>
      <c r="I91" s="52" t="str">
        <f t="shared" si="5"/>
        <v>Råd og svamp - udbedring af råd, svamp og insekt</v>
      </c>
      <c r="J91" s="52" t="str">
        <f t="shared" si="8"/>
        <v>https://www.ug.dk/search/Råd og svamp - udbedring af råd, svamp og insekt</v>
      </c>
      <c r="K91" s="45" t="str">
        <f t="shared" si="7"/>
        <v>https://www.ug.dk/search/Råd og svamp - udbedring af råd, svamp og insekt</v>
      </c>
      <c r="L91" t="s">
        <v>469</v>
      </c>
      <c r="M91" s="94" t="str">
        <f>HYPERLINK(L91)</f>
        <v>https://www.ug.dk/bygge-og-anlaegsopgaver-i-lettere-materialer/raad-og-svamp-udbedring-af-raad-svamp-og-insekt</v>
      </c>
      <c r="N91">
        <f>VLOOKUP(C91,'Ark2'!$A$1:$D$392,3,0)</f>
        <v>49197</v>
      </c>
      <c r="O91">
        <v>49197</v>
      </c>
    </row>
    <row r="92" spans="1:15" ht="18.75" customHeight="1" x14ac:dyDescent="0.25">
      <c r="A92" s="3">
        <v>61</v>
      </c>
      <c r="B92" s="41" t="s">
        <v>25</v>
      </c>
      <c r="C92" s="5" t="s">
        <v>43</v>
      </c>
      <c r="D92" s="6" t="s">
        <v>27</v>
      </c>
      <c r="E92" s="6">
        <v>45845</v>
      </c>
      <c r="F92" s="23">
        <v>4</v>
      </c>
      <c r="G92" s="6"/>
      <c r="H92" s="53" t="s">
        <v>392</v>
      </c>
      <c r="I92" s="52" t="str">
        <f t="shared" si="5"/>
        <v>Sikkerhed ved arbejde med asbestholdige materialer</v>
      </c>
      <c r="J92" s="52" t="str">
        <f t="shared" si="8"/>
        <v>https://www.ug.dk/search/Sikkerhed ved arbejde med asbestholdige materialer</v>
      </c>
      <c r="K92" s="45" t="str">
        <f t="shared" si="7"/>
        <v>https://www.ug.dk/search/Sikkerhed ved arbejde med asbestholdige materialer</v>
      </c>
      <c r="L92" t="s">
        <v>470</v>
      </c>
      <c r="M92" s="94" t="str">
        <f>HYPERLINK(L92)</f>
        <v>https://www.ug.dk/voksen-og-efteruddannelser/arbejdsmarkedsuddannelser/diamantskaering-nedrivning-og-ressourcehaandtering/sikkerhed-ved-arbejde-med-asbestholdige-materialer</v>
      </c>
      <c r="N92">
        <f>VLOOKUP(C92,'Ark2'!$A$1:$D$392,3,0)</f>
        <v>45845</v>
      </c>
      <c r="O92">
        <v>45845</v>
      </c>
    </row>
    <row r="93" spans="1:15" ht="18.75" customHeight="1" x14ac:dyDescent="0.25">
      <c r="A93" s="3">
        <v>62</v>
      </c>
      <c r="B93" s="41" t="s">
        <v>25</v>
      </c>
      <c r="C93" s="5" t="s">
        <v>62</v>
      </c>
      <c r="D93" s="6" t="s">
        <v>397</v>
      </c>
      <c r="E93" s="23">
        <v>37675</v>
      </c>
      <c r="F93" s="23"/>
      <c r="G93" s="6">
        <v>10</v>
      </c>
      <c r="H93" s="52" t="s">
        <v>392</v>
      </c>
      <c r="I93" s="52" t="str">
        <f t="shared" si="5"/>
        <v>Solcelleanlæg</v>
      </c>
      <c r="J93" s="52" t="str">
        <f t="shared" si="8"/>
        <v>https://www.ug.dk/search/Solcelleanlæg</v>
      </c>
      <c r="K93" s="45" t="str">
        <f t="shared" si="7"/>
        <v>https://www.ug.dk/search/Solcelleanlæg</v>
      </c>
      <c r="L93" t="s">
        <v>471</v>
      </c>
      <c r="M93" s="94" t="str">
        <f>HYPERLINK(L93)</f>
        <v>https://www.ug.dk/voksen-og-efteruddannelser/akademiuddannelser/energiteknologi/solcelleanlaeg</v>
      </c>
      <c r="N93">
        <f>VLOOKUP(C93,'Ark2'!$A$1:$D$392,3,0)</f>
        <v>37675</v>
      </c>
      <c r="O93">
        <v>37675</v>
      </c>
    </row>
    <row r="94" spans="1:15" ht="18.75" customHeight="1" x14ac:dyDescent="0.25">
      <c r="A94" s="3">
        <v>63</v>
      </c>
      <c r="B94" s="41" t="s">
        <v>25</v>
      </c>
      <c r="C94" s="5" t="s">
        <v>301</v>
      </c>
      <c r="D94" s="6" t="s">
        <v>27</v>
      </c>
      <c r="E94" s="23">
        <v>48891</v>
      </c>
      <c r="F94" s="23">
        <v>6</v>
      </c>
      <c r="G94" s="6"/>
      <c r="H94" s="53" t="s">
        <v>392</v>
      </c>
      <c r="I94" s="52" t="str">
        <f t="shared" si="5"/>
        <v xml:space="preserve">Solceller og husstandsvindmøller </v>
      </c>
      <c r="J94" s="52" t="str">
        <f t="shared" si="8"/>
        <v xml:space="preserve">https://www.ug.dk/search/Solceller og husstandsvindmøller </v>
      </c>
      <c r="K94" s="45" t="str">
        <f t="shared" si="7"/>
        <v xml:space="preserve">https://www.ug.dk/search/Solceller og husstandsvindmøller </v>
      </c>
      <c r="L94" t="s">
        <v>472</v>
      </c>
      <c r="M94" s="94" t="str">
        <f>HYPERLINK(L94)</f>
        <v>https://www.ug.dk/voksen-og-efteruddannelser/arbejdsmarkedsuddannelser/vedvarende-energi-og-forsyningsanlaeg-el/solceller-og-husstandsvindmoeller</v>
      </c>
      <c r="N94">
        <f>VLOOKUP(C94,'Ark2'!$A$1:$D$392,3,0)</f>
        <v>48891</v>
      </c>
      <c r="O94">
        <v>48891</v>
      </c>
    </row>
    <row r="95" spans="1:15" ht="18.75" customHeight="1" x14ac:dyDescent="0.25">
      <c r="A95" s="3">
        <v>64</v>
      </c>
      <c r="B95" s="41" t="s">
        <v>25</v>
      </c>
      <c r="C95" s="5" t="s">
        <v>56</v>
      </c>
      <c r="D95" s="6" t="s">
        <v>410</v>
      </c>
      <c r="E95" s="6"/>
      <c r="F95" s="23">
        <v>2</v>
      </c>
      <c r="G95" s="6"/>
      <c r="H95" s="52" t="s">
        <v>400</v>
      </c>
      <c r="I95" s="52" t="str">
        <f t="shared" si="5"/>
        <v>Syn &amp; Skøn</v>
      </c>
      <c r="J95" s="52" t="str">
        <f>CONCATENATE(H95)</f>
        <v>Søg på Internettet</v>
      </c>
      <c r="K95" s="45" t="str">
        <f t="shared" si="7"/>
        <v>Søg på Internettet</v>
      </c>
      <c r="L95" t="s">
        <v>400</v>
      </c>
      <c r="M95" s="51" t="s">
        <v>400</v>
      </c>
      <c r="N95">
        <f>VLOOKUP(C95,'Ark2'!$A$1:$D$392,3,0)</f>
        <v>0</v>
      </c>
      <c r="O95">
        <v>0</v>
      </c>
    </row>
    <row r="96" spans="1:15" ht="18.75" customHeight="1" x14ac:dyDescent="0.25">
      <c r="A96" s="3">
        <v>65</v>
      </c>
      <c r="B96" s="41" t="s">
        <v>25</v>
      </c>
      <c r="C96" s="5" t="s">
        <v>44</v>
      </c>
      <c r="D96" s="6" t="s">
        <v>27</v>
      </c>
      <c r="E96" s="23">
        <v>44746</v>
      </c>
      <c r="F96" s="23">
        <v>5</v>
      </c>
      <c r="G96" s="6"/>
      <c r="H96" s="53" t="s">
        <v>392</v>
      </c>
      <c r="I96" s="52" t="str">
        <f t="shared" si="5"/>
        <v>Tavler, konstruktion og installation</v>
      </c>
      <c r="J96" s="52" t="str">
        <f>CONCATENATE(H96,C96)</f>
        <v>https://www.ug.dk/search/Tavler, konstruktion og installation</v>
      </c>
      <c r="K96" s="45" t="str">
        <f t="shared" si="7"/>
        <v>https://www.ug.dk/search/Tavler, konstruktion og installation</v>
      </c>
      <c r="L96" t="s">
        <v>473</v>
      </c>
      <c r="M96" s="94" t="str">
        <f>HYPERLINK(L96)</f>
        <v>https://www.ug.dk/voksen-og-efteruddannelser/arbejdsmarkedsuddannelser/bygningers-el-installationer/tavler-konstruktion-og-installation</v>
      </c>
      <c r="N96">
        <f>VLOOKUP(C96,'Ark2'!$A$1:$D$392,3,0)</f>
        <v>44746</v>
      </c>
      <c r="O96">
        <v>44746</v>
      </c>
    </row>
    <row r="97" spans="1:15" ht="18.75" customHeight="1" x14ac:dyDescent="0.25">
      <c r="A97" s="3">
        <v>66</v>
      </c>
      <c r="B97" s="41" t="s">
        <v>25</v>
      </c>
      <c r="C97" s="8" t="s">
        <v>31</v>
      </c>
      <c r="D97" s="6" t="s">
        <v>27</v>
      </c>
      <c r="E97" s="28">
        <v>49190</v>
      </c>
      <c r="F97" s="23">
        <v>3</v>
      </c>
      <c r="G97" s="6"/>
      <c r="H97" s="53" t="s">
        <v>392</v>
      </c>
      <c r="I97" s="52" t="str">
        <f t="shared" si="5"/>
        <v>Undertage - Montering af undertage</v>
      </c>
      <c r="J97" s="52" t="str">
        <f>CONCATENATE(H97,C97)</f>
        <v>https://www.ug.dk/search/Undertage - Montering af undertage</v>
      </c>
      <c r="K97" s="45" t="str">
        <f t="shared" si="7"/>
        <v>https://www.ug.dk/search/Undertage - Montering af undertage</v>
      </c>
      <c r="L97" t="s">
        <v>474</v>
      </c>
      <c r="M97" s="94" t="str">
        <f>HYPERLINK(L97)</f>
        <v>https://www.ug.dk/bygge-og-anlaegsopgaver-i-lettere-materialer/undertage-montering-af-undertage</v>
      </c>
      <c r="N97">
        <f>VLOOKUP(C97,'Ark2'!$A$1:$D$392,3,0)</f>
        <v>49190</v>
      </c>
      <c r="O97">
        <v>49190</v>
      </c>
    </row>
    <row r="98" spans="1:15" ht="18.75" customHeight="1" x14ac:dyDescent="0.25">
      <c r="A98" s="3">
        <v>67</v>
      </c>
      <c r="B98" s="41" t="s">
        <v>25</v>
      </c>
      <c r="C98" s="57" t="s">
        <v>302</v>
      </c>
      <c r="D98" s="6" t="s">
        <v>27</v>
      </c>
      <c r="E98" s="6">
        <v>48892</v>
      </c>
      <c r="F98" s="23">
        <v>4</v>
      </c>
      <c r="G98" s="6"/>
      <c r="H98" s="53" t="s">
        <v>392</v>
      </c>
      <c r="I98" s="52" t="str">
        <f t="shared" si="5"/>
        <v>Varmepumper - installation og service</v>
      </c>
      <c r="J98" s="52" t="str">
        <f>CONCATENATE(H98,C98)</f>
        <v>https://www.ug.dk/search/Varmepumper - installation og service</v>
      </c>
      <c r="K98" s="45" t="str">
        <f t="shared" si="7"/>
        <v>https://www.ug.dk/search/Varmepumper - installation og service</v>
      </c>
      <c r="L98" t="s">
        <v>475</v>
      </c>
      <c r="M98" s="94" t="str">
        <f>HYPERLINK(L98)</f>
        <v>https://www.ug.dk/voksen-og-efteruddannelser/arbejdsmarkedsuddannelser/koeleautomatik-og-varmepumper/varmepumper-installation-og-service</v>
      </c>
      <c r="N98">
        <f>VLOOKUP(C98,'Ark2'!$A$1:$D$392,3,0)</f>
        <v>48892</v>
      </c>
      <c r="O98">
        <v>48892</v>
      </c>
    </row>
    <row r="99" spans="1:15" ht="18.75" customHeight="1" x14ac:dyDescent="0.25">
      <c r="A99" s="3">
        <v>68</v>
      </c>
      <c r="B99" s="41" t="s">
        <v>25</v>
      </c>
      <c r="C99" s="8" t="s">
        <v>49</v>
      </c>
      <c r="D99" s="6" t="s">
        <v>27</v>
      </c>
      <c r="E99" s="6">
        <v>22109</v>
      </c>
      <c r="F99" s="23">
        <v>2</v>
      </c>
      <c r="G99" s="6"/>
      <c r="H99" s="53" t="s">
        <v>392</v>
      </c>
      <c r="I99" s="52" t="str">
        <f t="shared" si="5"/>
        <v>Vejen som arbejdsplads - Certifikat</v>
      </c>
      <c r="J99" s="52" t="str">
        <f>CONCATENATE(H99,C99)</f>
        <v>https://www.ug.dk/search/Vejen som arbejdsplads - Certifikat</v>
      </c>
      <c r="K99" s="45" t="str">
        <f t="shared" si="7"/>
        <v>https://www.ug.dk/search/Vejen som arbejdsplads - Certifikat</v>
      </c>
      <c r="L99" t="s">
        <v>476</v>
      </c>
      <c r="M99" s="94" t="str">
        <f>HYPERLINK(L99)</f>
        <v>https://www.ug.dk/asfaltbelaegninger/vejen-som-arbejdsplads-certifikat-0</v>
      </c>
      <c r="N99">
        <f>VLOOKUP(C99,'Ark2'!$A$1:$D$392,3,0)</f>
        <v>22109</v>
      </c>
      <c r="O99">
        <v>22109</v>
      </c>
    </row>
    <row r="100" spans="1:15" ht="18.75" customHeight="1" x14ac:dyDescent="0.25">
      <c r="A100" s="3">
        <v>423</v>
      </c>
      <c r="B100" s="51" t="s">
        <v>743</v>
      </c>
      <c r="C100" s="95" t="s">
        <v>783</v>
      </c>
      <c r="D100" s="51" t="s">
        <v>410</v>
      </c>
      <c r="E100" s="51"/>
      <c r="F100" s="51">
        <v>3</v>
      </c>
      <c r="G100" s="51"/>
      <c r="L100" t="s">
        <v>400</v>
      </c>
      <c r="M100" s="51" t="s">
        <v>400</v>
      </c>
    </row>
    <row r="101" spans="1:15" ht="18.75" customHeight="1" x14ac:dyDescent="0.25">
      <c r="A101" s="3">
        <v>422</v>
      </c>
      <c r="B101" s="51" t="s">
        <v>743</v>
      </c>
      <c r="C101" s="95" t="s">
        <v>782</v>
      </c>
      <c r="D101" s="51" t="s">
        <v>410</v>
      </c>
      <c r="E101" s="51"/>
      <c r="F101" s="137">
        <v>0.5</v>
      </c>
      <c r="G101" s="51"/>
      <c r="L101" t="s">
        <v>400</v>
      </c>
      <c r="M101" s="51" t="s">
        <v>400</v>
      </c>
    </row>
    <row r="102" spans="1:15" ht="18.75" customHeight="1" x14ac:dyDescent="0.25">
      <c r="A102" s="3">
        <v>413</v>
      </c>
      <c r="B102" s="51" t="s">
        <v>743</v>
      </c>
      <c r="C102" s="95" t="s">
        <v>773</v>
      </c>
      <c r="D102" s="51" t="s">
        <v>410</v>
      </c>
      <c r="E102" s="51"/>
      <c r="F102" s="137">
        <v>30</v>
      </c>
      <c r="G102" s="51"/>
      <c r="L102" t="s">
        <v>400</v>
      </c>
      <c r="M102" s="51" t="s">
        <v>400</v>
      </c>
    </row>
    <row r="103" spans="1:15" ht="18.75" customHeight="1" x14ac:dyDescent="0.25">
      <c r="A103" s="3">
        <v>425</v>
      </c>
      <c r="B103" s="51" t="s">
        <v>743</v>
      </c>
      <c r="C103" s="95" t="s">
        <v>785</v>
      </c>
      <c r="D103" s="51" t="s">
        <v>410</v>
      </c>
      <c r="E103" s="51"/>
      <c r="F103" s="137">
        <v>2</v>
      </c>
      <c r="G103" s="51"/>
      <c r="L103" t="s">
        <v>400</v>
      </c>
      <c r="M103" s="51" t="s">
        <v>400</v>
      </c>
    </row>
    <row r="104" spans="1:15" ht="18.75" customHeight="1" x14ac:dyDescent="0.25">
      <c r="A104" s="3">
        <v>420</v>
      </c>
      <c r="B104" s="51" t="s">
        <v>743</v>
      </c>
      <c r="C104" s="95" t="s">
        <v>780</v>
      </c>
      <c r="D104" s="51" t="s">
        <v>410</v>
      </c>
      <c r="E104" s="51"/>
      <c r="F104" s="137">
        <v>1</v>
      </c>
      <c r="G104" s="51"/>
      <c r="L104" t="s">
        <v>400</v>
      </c>
      <c r="M104" s="51" t="s">
        <v>400</v>
      </c>
    </row>
    <row r="105" spans="1:15" ht="18.75" customHeight="1" x14ac:dyDescent="0.25">
      <c r="A105" s="3">
        <v>415</v>
      </c>
      <c r="B105" s="51" t="s">
        <v>743</v>
      </c>
      <c r="C105" s="95" t="s">
        <v>775</v>
      </c>
      <c r="D105" s="51" t="s">
        <v>410</v>
      </c>
      <c r="E105" s="51"/>
      <c r="F105" s="51">
        <v>4</v>
      </c>
      <c r="G105" s="51"/>
      <c r="L105" t="s">
        <v>400</v>
      </c>
      <c r="M105" s="51" t="s">
        <v>400</v>
      </c>
    </row>
    <row r="106" spans="1:15" ht="18.75" customHeight="1" x14ac:dyDescent="0.25">
      <c r="A106" s="3">
        <v>426</v>
      </c>
      <c r="B106" s="51" t="s">
        <v>743</v>
      </c>
      <c r="C106" s="95" t="s">
        <v>786</v>
      </c>
      <c r="D106" s="51" t="s">
        <v>410</v>
      </c>
      <c r="E106" s="51"/>
      <c r="F106" s="51">
        <v>30</v>
      </c>
      <c r="G106" s="51"/>
      <c r="L106" t="s">
        <v>400</v>
      </c>
      <c r="M106" s="51" t="s">
        <v>400</v>
      </c>
    </row>
    <row r="107" spans="1:15" ht="18.75" customHeight="1" x14ac:dyDescent="0.25">
      <c r="A107" s="3">
        <v>424</v>
      </c>
      <c r="B107" s="51" t="s">
        <v>743</v>
      </c>
      <c r="C107" s="95" t="s">
        <v>784</v>
      </c>
      <c r="D107" s="51" t="s">
        <v>410</v>
      </c>
      <c r="E107" s="51"/>
      <c r="F107" s="51">
        <v>2</v>
      </c>
      <c r="G107" s="51"/>
      <c r="L107" t="s">
        <v>400</v>
      </c>
      <c r="M107" s="51" t="s">
        <v>400</v>
      </c>
    </row>
    <row r="108" spans="1:15" ht="18.75" customHeight="1" x14ac:dyDescent="0.25">
      <c r="A108" s="3">
        <v>427</v>
      </c>
      <c r="B108" s="51" t="s">
        <v>743</v>
      </c>
      <c r="C108" s="95" t="s">
        <v>787</v>
      </c>
      <c r="D108" s="51" t="s">
        <v>399</v>
      </c>
      <c r="E108" s="51"/>
      <c r="F108" s="51"/>
      <c r="G108" s="51">
        <v>5</v>
      </c>
      <c r="L108" t="s">
        <v>840</v>
      </c>
      <c r="M108" s="94" t="str">
        <f>HYPERLINK(L108)</f>
        <v>https://kglakademi.dk/da/efteruddannelse/design-og-ai</v>
      </c>
    </row>
    <row r="109" spans="1:15" ht="18.75" customHeight="1" x14ac:dyDescent="0.25">
      <c r="A109" s="3">
        <v>416</v>
      </c>
      <c r="B109" s="51" t="s">
        <v>743</v>
      </c>
      <c r="C109" s="95" t="s">
        <v>776</v>
      </c>
      <c r="D109" s="51" t="s">
        <v>410</v>
      </c>
      <c r="E109" s="51"/>
      <c r="F109" s="51">
        <v>3</v>
      </c>
      <c r="G109" s="51"/>
      <c r="L109" t="s">
        <v>400</v>
      </c>
      <c r="M109" s="51" t="s">
        <v>400</v>
      </c>
    </row>
    <row r="110" spans="1:15" ht="18.75" customHeight="1" x14ac:dyDescent="0.25">
      <c r="A110" s="3">
        <v>417</v>
      </c>
      <c r="B110" s="51" t="s">
        <v>743</v>
      </c>
      <c r="C110" s="95" t="s">
        <v>777</v>
      </c>
      <c r="D110" s="51" t="s">
        <v>410</v>
      </c>
      <c r="E110" s="51"/>
      <c r="F110" s="51">
        <v>3</v>
      </c>
      <c r="G110" s="51"/>
      <c r="L110" t="s">
        <v>400</v>
      </c>
      <c r="M110" s="51" t="s">
        <v>400</v>
      </c>
    </row>
    <row r="111" spans="1:15" ht="18.75" customHeight="1" x14ac:dyDescent="0.25">
      <c r="A111" s="3">
        <v>418</v>
      </c>
      <c r="B111" s="51" t="s">
        <v>743</v>
      </c>
      <c r="C111" s="95" t="s">
        <v>778</v>
      </c>
      <c r="D111" s="51" t="s">
        <v>410</v>
      </c>
      <c r="E111" s="51"/>
      <c r="F111" s="51">
        <v>3</v>
      </c>
      <c r="G111" s="51"/>
      <c r="L111" t="s">
        <v>400</v>
      </c>
      <c r="M111" s="51" t="s">
        <v>400</v>
      </c>
    </row>
    <row r="112" spans="1:15" ht="18.75" customHeight="1" x14ac:dyDescent="0.25">
      <c r="A112" s="3">
        <v>414</v>
      </c>
      <c r="B112" s="51" t="s">
        <v>743</v>
      </c>
      <c r="C112" s="95" t="s">
        <v>774</v>
      </c>
      <c r="D112" s="51" t="s">
        <v>410</v>
      </c>
      <c r="E112" s="51"/>
      <c r="F112" s="51">
        <v>4</v>
      </c>
      <c r="G112" s="51"/>
      <c r="L112" t="s">
        <v>400</v>
      </c>
      <c r="M112" s="51" t="s">
        <v>400</v>
      </c>
    </row>
    <row r="113" spans="1:15" ht="18.75" customHeight="1" x14ac:dyDescent="0.25">
      <c r="A113" s="3">
        <v>419</v>
      </c>
      <c r="B113" s="51" t="s">
        <v>743</v>
      </c>
      <c r="C113" s="95" t="s">
        <v>779</v>
      </c>
      <c r="D113" s="51" t="s">
        <v>410</v>
      </c>
      <c r="E113" s="51"/>
      <c r="F113" s="51">
        <v>3</v>
      </c>
      <c r="G113" s="51"/>
      <c r="L113" t="s">
        <v>400</v>
      </c>
      <c r="M113" s="51" t="s">
        <v>400</v>
      </c>
    </row>
    <row r="114" spans="1:15" ht="18.75" customHeight="1" x14ac:dyDescent="0.25">
      <c r="A114" s="3">
        <v>421</v>
      </c>
      <c r="B114" s="51" t="s">
        <v>743</v>
      </c>
      <c r="C114" s="95" t="s">
        <v>781</v>
      </c>
      <c r="D114" s="51" t="s">
        <v>410</v>
      </c>
      <c r="E114" s="51"/>
      <c r="F114" s="137">
        <v>1</v>
      </c>
      <c r="G114" s="51"/>
      <c r="L114" t="s">
        <v>400</v>
      </c>
      <c r="M114" s="51" t="s">
        <v>400</v>
      </c>
    </row>
    <row r="115" spans="1:15" ht="18.75" customHeight="1" x14ac:dyDescent="0.25">
      <c r="A115" s="3">
        <v>70</v>
      </c>
      <c r="B115" s="32" t="s">
        <v>63</v>
      </c>
      <c r="C115" s="33" t="s">
        <v>83</v>
      </c>
      <c r="D115" s="1" t="s">
        <v>27</v>
      </c>
      <c r="E115" s="30">
        <v>20851</v>
      </c>
      <c r="F115" s="31">
        <v>3</v>
      </c>
      <c r="G115" s="1"/>
      <c r="H115" s="53" t="s">
        <v>392</v>
      </c>
      <c r="I115" s="52" t="str">
        <f t="shared" ref="I115:I146" si="9">C115</f>
        <v>Almen fødevarehygiejne</v>
      </c>
      <c r="J115" s="52" t="str">
        <f t="shared" ref="J115:J158" si="10">CONCATENATE(H115,C115)</f>
        <v>https://www.ug.dk/search/Almen fødevarehygiejne</v>
      </c>
      <c r="K115" s="45" t="str">
        <f t="shared" ref="K115:K146" si="11">HYPERLINK(J115)</f>
        <v>https://www.ug.dk/search/Almen fødevarehygiejne</v>
      </c>
      <c r="L115" t="s">
        <v>478</v>
      </c>
      <c r="M115" s="94" t="str">
        <f t="shared" ref="M115:M145" si="12">HYPERLINK(L115)</f>
        <v>https://www.ug.dk/voksen-og-efteruddannelser/arbejdsmarkedsuddannelser/madfremstilling-restaurant-kantine-og-catering/almen-foedevarehygiejne</v>
      </c>
      <c r="N115">
        <f>VLOOKUP(C115,'Ark2'!$A$1:$D$392,3,0)</f>
        <v>20851</v>
      </c>
      <c r="O115">
        <v>20851</v>
      </c>
    </row>
    <row r="116" spans="1:15" ht="18.75" customHeight="1" x14ac:dyDescent="0.25">
      <c r="A116" s="3">
        <v>71</v>
      </c>
      <c r="B116" s="32" t="s">
        <v>63</v>
      </c>
      <c r="C116" s="33" t="s">
        <v>85</v>
      </c>
      <c r="D116" s="1" t="s">
        <v>27</v>
      </c>
      <c r="E116" s="32">
        <v>20844</v>
      </c>
      <c r="F116" s="15">
        <v>3</v>
      </c>
      <c r="G116" s="1"/>
      <c r="H116" s="53" t="s">
        <v>392</v>
      </c>
      <c r="I116" s="52" t="str">
        <f t="shared" si="9"/>
        <v>Anretning og menusammensætning</v>
      </c>
      <c r="J116" s="52" t="str">
        <f t="shared" si="10"/>
        <v>https://www.ug.dk/search/Anretning og menusammensætning</v>
      </c>
      <c r="K116" s="45" t="str">
        <f t="shared" si="11"/>
        <v>https://www.ug.dk/search/Anretning og menusammensætning</v>
      </c>
      <c r="L116" t="s">
        <v>479</v>
      </c>
      <c r="M116" s="94" t="str">
        <f t="shared" si="12"/>
        <v>https://www.ug.dk/voksen-og-efteruddannelser/arbejdsmarkedsuddannelser/madfremstilling-restaurant-kantine-og-catering/anretning-og-menusammensaetning</v>
      </c>
      <c r="N116">
        <f>VLOOKUP(C116,'Ark2'!$A$1:$D$392,3,0)</f>
        <v>20844</v>
      </c>
      <c r="O116">
        <v>20844</v>
      </c>
    </row>
    <row r="117" spans="1:15" ht="18.75" customHeight="1" x14ac:dyDescent="0.25">
      <c r="A117" s="3">
        <v>72</v>
      </c>
      <c r="B117" s="32" t="s">
        <v>63</v>
      </c>
      <c r="C117" s="33" t="s">
        <v>77</v>
      </c>
      <c r="D117" s="1" t="s">
        <v>27</v>
      </c>
      <c r="E117" s="3">
        <v>20961</v>
      </c>
      <c r="F117" s="29">
        <v>2</v>
      </c>
      <c r="G117" s="1"/>
      <c r="H117" s="53" t="s">
        <v>392</v>
      </c>
      <c r="I117" s="52" t="str">
        <f t="shared" si="9"/>
        <v>Bagning med surdej i køkkener</v>
      </c>
      <c r="J117" s="52" t="str">
        <f t="shared" si="10"/>
        <v>https://www.ug.dk/search/Bagning med surdej i køkkener</v>
      </c>
      <c r="K117" s="45" t="str">
        <f t="shared" si="11"/>
        <v>https://www.ug.dk/search/Bagning med surdej i køkkener</v>
      </c>
      <c r="L117" t="s">
        <v>480</v>
      </c>
      <c r="M117" s="94" t="str">
        <f t="shared" si="12"/>
        <v>https://www.ug.dk/voksen-og-efteruddannelser/arbejdsmarkedsuddannelser/mad-til-grupper-med-varierede-behov-for-ernaering/bagning-med-surdej-i-koekkener-0</v>
      </c>
      <c r="N117">
        <f>VLOOKUP(C117,'Ark2'!$A$1:$D$392,3,0)</f>
        <v>20961</v>
      </c>
      <c r="O117">
        <v>20961</v>
      </c>
    </row>
    <row r="118" spans="1:15" ht="18.75" customHeight="1" x14ac:dyDescent="0.25">
      <c r="A118" s="3">
        <v>73</v>
      </c>
      <c r="B118" s="32" t="s">
        <v>63</v>
      </c>
      <c r="C118" s="33" t="s">
        <v>90</v>
      </c>
      <c r="D118" s="1" t="s">
        <v>27</v>
      </c>
      <c r="E118" s="32">
        <v>20806</v>
      </c>
      <c r="F118" s="15">
        <v>2</v>
      </c>
      <c r="G118" s="1"/>
      <c r="H118" s="53" t="s">
        <v>392</v>
      </c>
      <c r="I118" s="52" t="str">
        <f t="shared" si="9"/>
        <v>Barista 1: Tilberedning af kaffe, kakao og the</v>
      </c>
      <c r="J118" s="52" t="str">
        <f t="shared" si="10"/>
        <v>https://www.ug.dk/search/Barista 1: Tilberedning af kaffe, kakao og the</v>
      </c>
      <c r="K118" s="45" t="str">
        <f t="shared" si="11"/>
        <v>https://www.ug.dk/search/Barista 1: Tilberedning af kaffe, kakao og the</v>
      </c>
      <c r="L118" t="s">
        <v>481</v>
      </c>
      <c r="M118" s="94" t="str">
        <f t="shared" si="12"/>
        <v>https://www.ug.dk/voksen-og-efteruddannelser/arbejdsmarkedsuddannelser/reception-servering-og-service/barista-1-tilberedning-af-kaffe-kakao-og-the</v>
      </c>
      <c r="N118">
        <f>VLOOKUP(C118,'Ark2'!$A$1:$D$392,3,0)</f>
        <v>20806</v>
      </c>
      <c r="O118">
        <v>20806</v>
      </c>
    </row>
    <row r="119" spans="1:15" ht="18.75" customHeight="1" x14ac:dyDescent="0.25">
      <c r="A119" s="3">
        <v>74</v>
      </c>
      <c r="B119" s="32" t="s">
        <v>63</v>
      </c>
      <c r="C119" s="33" t="s">
        <v>87</v>
      </c>
      <c r="D119" s="1" t="s">
        <v>27</v>
      </c>
      <c r="E119" s="32">
        <v>20826</v>
      </c>
      <c r="F119" s="15">
        <v>1</v>
      </c>
      <c r="G119" s="1"/>
      <c r="H119" s="53" t="s">
        <v>392</v>
      </c>
      <c r="I119" s="52" t="str">
        <f t="shared" si="9"/>
        <v>Barista 2: Avanceret tilberedning af kaffedrikke</v>
      </c>
      <c r="J119" s="52" t="str">
        <f t="shared" si="10"/>
        <v>https://www.ug.dk/search/Barista 2: Avanceret tilberedning af kaffedrikke</v>
      </c>
      <c r="K119" s="45" t="str">
        <f t="shared" si="11"/>
        <v>https://www.ug.dk/search/Barista 2: Avanceret tilberedning af kaffedrikke</v>
      </c>
      <c r="L119" t="s">
        <v>482</v>
      </c>
      <c r="M119" s="94" t="str">
        <f t="shared" si="12"/>
        <v>https://www.ug.dk/voksen-og-efteruddannelser/arbejdsmarkedsuddannelser/reception-servering-og-service/barista-2-avanceret-tilberedning-af-kaffedrikke</v>
      </c>
      <c r="N119">
        <f>VLOOKUP(C119,'Ark2'!$A$1:$D$392,3,0)</f>
        <v>20826</v>
      </c>
      <c r="O119">
        <v>20826</v>
      </c>
    </row>
    <row r="120" spans="1:15" ht="18.75" customHeight="1" x14ac:dyDescent="0.25">
      <c r="A120" s="3">
        <v>75</v>
      </c>
      <c r="B120" s="32" t="s">
        <v>63</v>
      </c>
      <c r="C120" s="33" t="s">
        <v>303</v>
      </c>
      <c r="D120" s="1" t="s">
        <v>27</v>
      </c>
      <c r="E120" s="32">
        <v>22185</v>
      </c>
      <c r="F120" s="15">
        <v>5</v>
      </c>
      <c r="G120" s="1"/>
      <c r="H120" s="53" t="s">
        <v>392</v>
      </c>
      <c r="I120" s="52" t="str">
        <f t="shared" si="9"/>
        <v xml:space="preserve">Brancheintroduktion: Hotel, restaurant og café </v>
      </c>
      <c r="J120" s="52" t="str">
        <f t="shared" si="10"/>
        <v xml:space="preserve">https://www.ug.dk/search/Brancheintroduktion: Hotel, restaurant og café </v>
      </c>
      <c r="K120" s="45" t="str">
        <f t="shared" si="11"/>
        <v xml:space="preserve">https://www.ug.dk/search/Brancheintroduktion: Hotel, restaurant og café </v>
      </c>
      <c r="L120" t="s">
        <v>483</v>
      </c>
      <c r="M120" s="94" t="str">
        <f t="shared" si="12"/>
        <v>https://www.ug.dk/voksen-og-efteruddannelser/arbejdsmarkedsuddannelser/madfremstilling-restaurant-kantine-og-catering/brancheintroduktion-hotel-restaurant-og-cafe</v>
      </c>
      <c r="N120">
        <f>VLOOKUP(C120,'Ark2'!$A$1:$D$392,3,0)</f>
        <v>22185</v>
      </c>
      <c r="O120">
        <v>22185</v>
      </c>
    </row>
    <row r="121" spans="1:15" ht="18.75" customHeight="1" x14ac:dyDescent="0.25">
      <c r="A121" s="3">
        <v>76</v>
      </c>
      <c r="B121" s="32" t="s">
        <v>63</v>
      </c>
      <c r="C121" s="33" t="s">
        <v>78</v>
      </c>
      <c r="D121" s="1" t="s">
        <v>27</v>
      </c>
      <c r="E121" s="3">
        <v>20960</v>
      </c>
      <c r="F121" s="29">
        <v>3</v>
      </c>
      <c r="G121" s="33"/>
      <c r="H121" s="53" t="s">
        <v>392</v>
      </c>
      <c r="I121" s="52" t="str">
        <f t="shared" si="9"/>
        <v>Brødbagning for gastronomer</v>
      </c>
      <c r="J121" s="52" t="str">
        <f t="shared" si="10"/>
        <v>https://www.ug.dk/search/Brødbagning for gastronomer</v>
      </c>
      <c r="K121" s="45" t="str">
        <f t="shared" si="11"/>
        <v>https://www.ug.dk/search/Brødbagning for gastronomer</v>
      </c>
      <c r="L121" t="s">
        <v>484</v>
      </c>
      <c r="M121" s="94" t="str">
        <f t="shared" si="12"/>
        <v>https://www.ug.dk/voksen-og-efteruddannelser/arbejdsmarkedsuddannelser/madfremstilling-restaurant-kantine-og-catering/broedbagning-for-gastronomer</v>
      </c>
      <c r="N121">
        <f>VLOOKUP(C121,'Ark2'!$A$1:$D$392,3,0)</f>
        <v>20960</v>
      </c>
      <c r="O121">
        <v>20960</v>
      </c>
    </row>
    <row r="122" spans="1:15" ht="18.75" customHeight="1" x14ac:dyDescent="0.25">
      <c r="A122" s="3">
        <v>77</v>
      </c>
      <c r="B122" s="32" t="s">
        <v>63</v>
      </c>
      <c r="C122" s="33" t="s">
        <v>304</v>
      </c>
      <c r="D122" s="1" t="s">
        <v>27</v>
      </c>
      <c r="E122" s="1">
        <v>20800</v>
      </c>
      <c r="F122" s="15">
        <v>2</v>
      </c>
      <c r="G122" s="1"/>
      <c r="H122" s="53" t="s">
        <v>392</v>
      </c>
      <c r="I122" s="52" t="str">
        <f t="shared" si="9"/>
        <v>Bælgfrugters tilberedning, konsistens og smag</v>
      </c>
      <c r="J122" s="52" t="str">
        <f t="shared" si="10"/>
        <v>https://www.ug.dk/search/Bælgfrugters tilberedning, konsistens og smag</v>
      </c>
      <c r="K122" s="45" t="str">
        <f t="shared" si="11"/>
        <v>https://www.ug.dk/search/Bælgfrugters tilberedning, konsistens og smag</v>
      </c>
      <c r="L122" t="s">
        <v>485</v>
      </c>
      <c r="M122" s="94" t="str">
        <f t="shared" si="12"/>
        <v>https://www.ug.dk/voksen-og-efteruddannelser/arbejdsmarkedsuddannelser/mad-til-grupper-med-varierede-behov-for-ernaering/baelgfrugters-tilberedning-konsistens-og-smag</v>
      </c>
      <c r="N122">
        <f>VLOOKUP(C122,'Ark2'!$A$1:$D$392,3,0)</f>
        <v>20800</v>
      </c>
      <c r="O122">
        <v>20800</v>
      </c>
    </row>
    <row r="123" spans="1:15" ht="18.75" customHeight="1" x14ac:dyDescent="0.25">
      <c r="A123" s="3">
        <v>78</v>
      </c>
      <c r="B123" s="32" t="s">
        <v>63</v>
      </c>
      <c r="C123" s="33" t="s">
        <v>305</v>
      </c>
      <c r="D123" s="1" t="s">
        <v>27</v>
      </c>
      <c r="E123" s="1">
        <v>49853</v>
      </c>
      <c r="F123" s="15">
        <v>2</v>
      </c>
      <c r="G123" s="1"/>
      <c r="H123" s="53" t="s">
        <v>392</v>
      </c>
      <c r="I123" s="52" t="str">
        <f t="shared" si="9"/>
        <v>Bæredygtig fisk og skaldyr</v>
      </c>
      <c r="J123" s="52" t="str">
        <f t="shared" si="10"/>
        <v>https://www.ug.dk/search/Bæredygtig fisk og skaldyr</v>
      </c>
      <c r="K123" s="45" t="str">
        <f t="shared" si="11"/>
        <v>https://www.ug.dk/search/Bæredygtig fisk og skaldyr</v>
      </c>
      <c r="L123" t="s">
        <v>486</v>
      </c>
      <c r="M123" s="94" t="str">
        <f t="shared" si="12"/>
        <v>https://www.ug.dk/voksen-og-efteruddannelser/arbejdsmarkedsuddannelser/mad-til-grupper-med-varierede-behov-for-ernaering/baeredygtig-fisk-og-skaldyr-0</v>
      </c>
      <c r="N123">
        <f>VLOOKUP(C123,'Ark2'!$A$1:$D$392,3,0)</f>
        <v>49853</v>
      </c>
      <c r="O123">
        <v>49853</v>
      </c>
    </row>
    <row r="124" spans="1:15" ht="18.75" customHeight="1" x14ac:dyDescent="0.25">
      <c r="A124" s="3">
        <v>79</v>
      </c>
      <c r="B124" s="32" t="s">
        <v>63</v>
      </c>
      <c r="C124" s="33" t="s">
        <v>306</v>
      </c>
      <c r="D124" s="1" t="s">
        <v>27</v>
      </c>
      <c r="E124" s="1">
        <v>49843</v>
      </c>
      <c r="F124" s="15">
        <v>2</v>
      </c>
      <c r="G124" s="1"/>
      <c r="H124" s="53" t="s">
        <v>392</v>
      </c>
      <c r="I124" s="52" t="str">
        <f t="shared" si="9"/>
        <v xml:space="preserve">Bæredygtig produktion af mad og fødevarer </v>
      </c>
      <c r="J124" s="52" t="str">
        <f t="shared" si="10"/>
        <v xml:space="preserve">https://www.ug.dk/search/Bæredygtig produktion af mad og fødevarer </v>
      </c>
      <c r="K124" s="45" t="str">
        <f t="shared" si="11"/>
        <v xml:space="preserve">https://www.ug.dk/search/Bæredygtig produktion af mad og fødevarer </v>
      </c>
      <c r="L124" t="s">
        <v>487</v>
      </c>
      <c r="M124" s="94" t="str">
        <f t="shared" si="12"/>
        <v>https://www.ug.dk/voksen-og-efteruddannelser/arbejdsmarkedsuddannelser/madfremstilling-restaurant-kantine-og-catering/baeredygtig-produktion-af-mad-og-foedevarer</v>
      </c>
      <c r="N124">
        <f>VLOOKUP(C124,'Ark2'!$A$1:$D$392,3,0)</f>
        <v>49843</v>
      </c>
      <c r="O124">
        <v>49843</v>
      </c>
    </row>
    <row r="125" spans="1:15" ht="18.75" customHeight="1" x14ac:dyDescent="0.25">
      <c r="A125" s="3">
        <v>80</v>
      </c>
      <c r="B125" s="32" t="s">
        <v>63</v>
      </c>
      <c r="C125" s="33" t="s">
        <v>307</v>
      </c>
      <c r="D125" s="1" t="s">
        <v>27</v>
      </c>
      <c r="E125" s="1">
        <v>48771</v>
      </c>
      <c r="F125" s="15">
        <v>3</v>
      </c>
      <c r="G125" s="1"/>
      <c r="H125" s="53" t="s">
        <v>392</v>
      </c>
      <c r="I125" s="52" t="str">
        <f t="shared" si="9"/>
        <v xml:space="preserve">Bæredygtighed i storkøkkener </v>
      </c>
      <c r="J125" s="52" t="str">
        <f t="shared" si="10"/>
        <v xml:space="preserve">https://www.ug.dk/search/Bæredygtighed i storkøkkener </v>
      </c>
      <c r="K125" s="45" t="str">
        <f t="shared" si="11"/>
        <v xml:space="preserve">https://www.ug.dk/search/Bæredygtighed i storkøkkener </v>
      </c>
      <c r="L125" t="s">
        <v>488</v>
      </c>
      <c r="M125" s="94" t="str">
        <f t="shared" si="12"/>
        <v>https://www.ug.dk/voksen-og-efteruddannelser/arbejdsmarkedsuddannelser/mad-til-grupper-med-varierede-behov-for-ernaering/baeredygtighed-i-storkoekkener-0</v>
      </c>
      <c r="N125">
        <f>VLOOKUP(C125,'Ark2'!$A$1:$D$392,3,0)</f>
        <v>48771</v>
      </c>
      <c r="O125">
        <v>48771</v>
      </c>
    </row>
    <row r="126" spans="1:15" ht="18.75" customHeight="1" x14ac:dyDescent="0.25">
      <c r="A126" s="3">
        <v>81</v>
      </c>
      <c r="B126" s="32" t="s">
        <v>63</v>
      </c>
      <c r="C126" s="33" t="s">
        <v>308</v>
      </c>
      <c r="D126" s="1" t="s">
        <v>27</v>
      </c>
      <c r="E126" s="1">
        <v>49830</v>
      </c>
      <c r="F126" s="15">
        <v>3</v>
      </c>
      <c r="G126" s="1"/>
      <c r="H126" s="53" t="s">
        <v>392</v>
      </c>
      <c r="I126" s="52" t="str">
        <f t="shared" si="9"/>
        <v>Bæredygtighed ift. fødevarer, service &amp; oplevelser</v>
      </c>
      <c r="J126" s="52" t="str">
        <f t="shared" si="10"/>
        <v>https://www.ug.dk/search/Bæredygtighed ift. fødevarer, service &amp; oplevelser</v>
      </c>
      <c r="K126" s="45" t="str">
        <f t="shared" si="11"/>
        <v>https://www.ug.dk/search/Bæredygtighed ift. fødevarer, service &amp; oplevelser</v>
      </c>
      <c r="L126" t="s">
        <v>489</v>
      </c>
      <c r="M126" s="94" t="str">
        <f t="shared" si="12"/>
        <v>https://www.ug.dk/voksen-og-efteruddannelser/arbejdsmarkedsuddannelser/madfremstilling-restaurant-kantine-og-catering/baeredygtighed-ift-foedevarer-service-oplevelser</v>
      </c>
      <c r="N126">
        <f>VLOOKUP(C126,'Ark2'!$A$1:$D$392,3,0)</f>
        <v>49830</v>
      </c>
      <c r="O126">
        <v>49830</v>
      </c>
    </row>
    <row r="127" spans="1:15" ht="18.75" customHeight="1" x14ac:dyDescent="0.25">
      <c r="A127" s="3">
        <v>82</v>
      </c>
      <c r="B127" s="32" t="s">
        <v>63</v>
      </c>
      <c r="C127" s="33" t="s">
        <v>66</v>
      </c>
      <c r="D127" s="1" t="s">
        <v>27</v>
      </c>
      <c r="E127" s="3">
        <v>49486</v>
      </c>
      <c r="F127" s="29">
        <v>2</v>
      </c>
      <c r="G127" s="1"/>
      <c r="H127" s="53" t="s">
        <v>392</v>
      </c>
      <c r="I127" s="52" t="str">
        <f t="shared" si="9"/>
        <v>Bæredygtighed på hotel og restaurant</v>
      </c>
      <c r="J127" s="52" t="str">
        <f t="shared" si="10"/>
        <v>https://www.ug.dk/search/Bæredygtighed på hotel og restaurant</v>
      </c>
      <c r="K127" s="45" t="str">
        <f t="shared" si="11"/>
        <v>https://www.ug.dk/search/Bæredygtighed på hotel og restaurant</v>
      </c>
      <c r="L127" t="s">
        <v>490</v>
      </c>
      <c r="M127" s="94" t="str">
        <f t="shared" si="12"/>
        <v>https://www.ug.dk/voksen-og-efteruddannelser/arbejdsmarkedsuddannelser/reception-servering-og-service/baeredygtighed-paa-hotel-og-restaurant</v>
      </c>
      <c r="N127">
        <f>VLOOKUP(C127,'Ark2'!$A$1:$D$392,3,0)</f>
        <v>49486</v>
      </c>
      <c r="O127">
        <v>49486</v>
      </c>
    </row>
    <row r="128" spans="1:15" ht="18.75" customHeight="1" x14ac:dyDescent="0.25">
      <c r="A128" s="3">
        <v>83</v>
      </c>
      <c r="B128" s="32" t="s">
        <v>63</v>
      </c>
      <c r="C128" s="33" t="s">
        <v>65</v>
      </c>
      <c r="D128" s="1" t="s">
        <v>27</v>
      </c>
      <c r="E128" s="1">
        <v>49852</v>
      </c>
      <c r="F128" s="15">
        <v>2</v>
      </c>
      <c r="G128" s="1"/>
      <c r="H128" s="53" t="s">
        <v>392</v>
      </c>
      <c r="I128" s="52" t="str">
        <f t="shared" si="9"/>
        <v>Det klimavenlige køkken</v>
      </c>
      <c r="J128" s="52" t="str">
        <f t="shared" si="10"/>
        <v>https://www.ug.dk/search/Det klimavenlige køkken</v>
      </c>
      <c r="K128" s="45" t="str">
        <f t="shared" si="11"/>
        <v>https://www.ug.dk/search/Det klimavenlige køkken</v>
      </c>
      <c r="L128" t="s">
        <v>491</v>
      </c>
      <c r="M128" s="94" t="str">
        <f t="shared" si="12"/>
        <v>https://www.ug.dk/voksen-og-efteruddannelser/arbejdsmarkedsuddannelser/madfremstilling-restaurant-kantine-og-catering/det-klimavenlige-koekken</v>
      </c>
      <c r="N128">
        <f>VLOOKUP(C128,'Ark2'!$A$1:$D$392,3,0)</f>
        <v>49852</v>
      </c>
      <c r="O128">
        <v>49852</v>
      </c>
    </row>
    <row r="129" spans="1:15" ht="18.75" customHeight="1" x14ac:dyDescent="0.25">
      <c r="A129" s="3">
        <v>84</v>
      </c>
      <c r="B129" s="32" t="s">
        <v>63</v>
      </c>
      <c r="C129" s="33" t="s">
        <v>296</v>
      </c>
      <c r="D129" s="1" t="s">
        <v>27</v>
      </c>
      <c r="E129" s="34">
        <v>45571</v>
      </c>
      <c r="F129" s="15">
        <v>10</v>
      </c>
      <c r="G129" s="1"/>
      <c r="H129" s="53" t="s">
        <v>392</v>
      </c>
      <c r="I129" s="52" t="str">
        <f t="shared" si="9"/>
        <v>Fagunderstøttende dansk som andetsprog F/I</v>
      </c>
      <c r="J129" s="52" t="str">
        <f t="shared" si="10"/>
        <v>https://www.ug.dk/search/Fagunderstøttende dansk som andetsprog F/I</v>
      </c>
      <c r="K129" s="45" t="str">
        <f t="shared" si="11"/>
        <v>https://www.ug.dk/search/Fagunderstøttende dansk som andetsprog F/I</v>
      </c>
      <c r="L129" t="s">
        <v>447</v>
      </c>
      <c r="M129" s="94" t="str">
        <f t="shared" si="12"/>
        <v>https://www.ug.dk/voksen-og-efteruddannelser/arbejdsmarkedsuddannelser/obligatorisk-faelleskatalog/fagunderstoettende-dansk-som-andetsprog-fi</v>
      </c>
      <c r="N129">
        <f>VLOOKUP(C129,'Ark2'!$A$1:$D$392,3,0)</f>
        <v>45571</v>
      </c>
      <c r="O129">
        <v>45571</v>
      </c>
    </row>
    <row r="130" spans="1:15" ht="18.75" customHeight="1" x14ac:dyDescent="0.25">
      <c r="A130" s="3">
        <v>69</v>
      </c>
      <c r="B130" s="32" t="s">
        <v>63</v>
      </c>
      <c r="C130" s="33" t="s">
        <v>407</v>
      </c>
      <c r="D130" s="1" t="s">
        <v>27</v>
      </c>
      <c r="E130" s="3">
        <v>20842</v>
      </c>
      <c r="F130" s="29">
        <v>3</v>
      </c>
      <c r="G130" s="1"/>
      <c r="H130" s="53" t="s">
        <v>392</v>
      </c>
      <c r="I130" s="52" t="str">
        <f t="shared" si="9"/>
        <v>Fødevareallergi: Vejledning og erstatningsråvarer</v>
      </c>
      <c r="J130" s="52" t="str">
        <f t="shared" si="10"/>
        <v>https://www.ug.dk/search/Fødevareallergi: Vejledning og erstatningsråvarer</v>
      </c>
      <c r="K130" s="45" t="str">
        <f t="shared" si="11"/>
        <v>https://www.ug.dk/search/Fødevareallergi: Vejledning og erstatningsråvarer</v>
      </c>
      <c r="L130" t="s">
        <v>477</v>
      </c>
      <c r="M130" s="94" t="str">
        <f t="shared" si="12"/>
        <v>https://www.ug.dk/voksen-og-efteruddannelser/arbejdsmarkedsuddannelser/madfremstilling-restaurant-kantine-og-catering/foedevareallergi-vejledning-og-erstatningsraavarer</v>
      </c>
      <c r="N130" t="e">
        <f>VLOOKUP(C130,'Ark2'!$A$1:$D$392,3,0)</f>
        <v>#N/A</v>
      </c>
      <c r="O130" t="e">
        <v>#N/A</v>
      </c>
    </row>
    <row r="131" spans="1:15" ht="18.75" customHeight="1" x14ac:dyDescent="0.25">
      <c r="A131" s="3">
        <v>85</v>
      </c>
      <c r="B131" s="32" t="s">
        <v>63</v>
      </c>
      <c r="C131" s="33" t="s">
        <v>64</v>
      </c>
      <c r="D131" s="1" t="s">
        <v>27</v>
      </c>
      <c r="E131" s="3">
        <v>49928</v>
      </c>
      <c r="F131" s="29">
        <v>3</v>
      </c>
      <c r="G131" s="33"/>
      <c r="H131" s="53" t="s">
        <v>392</v>
      </c>
      <c r="I131" s="52" t="str">
        <f t="shared" si="9"/>
        <v>Gastronomisk forståelse i vinsammensætning</v>
      </c>
      <c r="J131" s="52" t="str">
        <f t="shared" si="10"/>
        <v>https://www.ug.dk/search/Gastronomisk forståelse i vinsammensætning</v>
      </c>
      <c r="K131" s="45" t="str">
        <f t="shared" si="11"/>
        <v>https://www.ug.dk/search/Gastronomisk forståelse i vinsammensætning</v>
      </c>
      <c r="L131" t="s">
        <v>492</v>
      </c>
      <c r="M131" s="94" t="str">
        <f t="shared" si="12"/>
        <v>https://www.ug.dk/voksen-og-efteruddannelser/arbejdsmarkedsuddannelser/reception-servering-og-service/gastronomisk-forstaaelse-i-vinsammensaetning</v>
      </c>
      <c r="N131">
        <f>VLOOKUP(C131,'Ark2'!$A$1:$D$392,3,0)</f>
        <v>49928</v>
      </c>
      <c r="O131">
        <v>49928</v>
      </c>
    </row>
    <row r="132" spans="1:15" ht="18.75" customHeight="1" x14ac:dyDescent="0.25">
      <c r="A132" s="3">
        <v>86</v>
      </c>
      <c r="B132" s="32" t="s">
        <v>63</v>
      </c>
      <c r="C132" s="33" t="s">
        <v>86</v>
      </c>
      <c r="D132" s="1" t="s">
        <v>27</v>
      </c>
      <c r="E132" s="32">
        <v>20841</v>
      </c>
      <c r="F132" s="15">
        <v>5</v>
      </c>
      <c r="G132" s="1"/>
      <c r="H132" s="53" t="s">
        <v>392</v>
      </c>
      <c r="I132" s="52" t="str">
        <f t="shared" si="9"/>
        <v>Grundtilberedning</v>
      </c>
      <c r="J132" s="52" t="str">
        <f t="shared" si="10"/>
        <v>https://www.ug.dk/search/Grundtilberedning</v>
      </c>
      <c r="K132" s="45" t="str">
        <f t="shared" si="11"/>
        <v>https://www.ug.dk/search/Grundtilberedning</v>
      </c>
      <c r="L132" t="s">
        <v>493</v>
      </c>
      <c r="M132" s="94" t="str">
        <f t="shared" si="12"/>
        <v>https://www.ug.dk/voksen-og-efteruddannelser/arbejdsmarkedsuddannelser/madfremstilling-restaurant-kantine-og-catering/grundtilberedning</v>
      </c>
      <c r="N132">
        <f>VLOOKUP(C132,'Ark2'!$A$1:$D$392,3,0)</f>
        <v>20841</v>
      </c>
      <c r="O132">
        <v>20841</v>
      </c>
    </row>
    <row r="133" spans="1:15" ht="18.75" customHeight="1" x14ac:dyDescent="0.25">
      <c r="A133" s="3">
        <v>87</v>
      </c>
      <c r="B133" s="32" t="s">
        <v>63</v>
      </c>
      <c r="C133" s="33" t="s">
        <v>76</v>
      </c>
      <c r="D133" s="1" t="s">
        <v>27</v>
      </c>
      <c r="E133" s="1">
        <v>21570</v>
      </c>
      <c r="F133" s="15">
        <v>1</v>
      </c>
      <c r="G133" s="1"/>
      <c r="H133" s="53" t="s">
        <v>392</v>
      </c>
      <c r="I133" s="52" t="str">
        <f t="shared" si="9"/>
        <v>Grønt smørrebrød i professionelle køkkener</v>
      </c>
      <c r="J133" s="52" t="str">
        <f t="shared" si="10"/>
        <v>https://www.ug.dk/search/Grønt smørrebrød i professionelle køkkener</v>
      </c>
      <c r="K133" s="45" t="str">
        <f t="shared" si="11"/>
        <v>https://www.ug.dk/search/Grønt smørrebrød i professionelle køkkener</v>
      </c>
      <c r="L133" t="s">
        <v>494</v>
      </c>
      <c r="M133" s="94" t="str">
        <f t="shared" si="12"/>
        <v>https://www.ug.dk/voksen-og-efteruddannelser/arbejdsmarkedsuddannelser/mad-til-grupper-med-varierede-behov-for-ernaering/groent-smoerrebroed-i-professionelle-koekkener</v>
      </c>
      <c r="N133">
        <f>VLOOKUP(C133,'Ark2'!$A$1:$D$392,3,0)</f>
        <v>21570</v>
      </c>
      <c r="O133">
        <v>21570</v>
      </c>
    </row>
    <row r="134" spans="1:15" ht="18.75" customHeight="1" x14ac:dyDescent="0.25">
      <c r="A134" s="3">
        <v>88</v>
      </c>
      <c r="B134" s="32" t="s">
        <v>63</v>
      </c>
      <c r="C134" s="33" t="s">
        <v>88</v>
      </c>
      <c r="D134" s="1" t="s">
        <v>27</v>
      </c>
      <c r="E134" s="32">
        <v>20824</v>
      </c>
      <c r="F134" s="15">
        <v>4</v>
      </c>
      <c r="G134" s="1"/>
      <c r="H134" s="53" t="s">
        <v>392</v>
      </c>
      <c r="I134" s="52" t="str">
        <f t="shared" si="9"/>
        <v>Gæstekommunikation: Hotel og restaurant</v>
      </c>
      <c r="J134" s="52" t="str">
        <f t="shared" si="10"/>
        <v>https://www.ug.dk/search/Gæstekommunikation: Hotel og restaurant</v>
      </c>
      <c r="K134" s="45" t="str">
        <f t="shared" si="11"/>
        <v>https://www.ug.dk/search/Gæstekommunikation: Hotel og restaurant</v>
      </c>
      <c r="L134" t="s">
        <v>497</v>
      </c>
      <c r="M134" s="94" t="str">
        <f t="shared" si="12"/>
        <v>https://www.ug.dk/voksen-og-efteruddannelser/arbejdsmarkedsuddannelser/reception-servering-og-service/gaestekommunikation-hotel-og-restaurant</v>
      </c>
      <c r="N134">
        <f>VLOOKUP(C134,'Ark2'!$A$1:$D$392,3,0)</f>
        <v>20824</v>
      </c>
      <c r="O134">
        <v>20824</v>
      </c>
    </row>
    <row r="135" spans="1:15" ht="18.75" customHeight="1" x14ac:dyDescent="0.25">
      <c r="A135" s="3">
        <v>89</v>
      </c>
      <c r="B135" s="32" t="s">
        <v>63</v>
      </c>
      <c r="C135" s="33" t="s">
        <v>70</v>
      </c>
      <c r="D135" s="1" t="s">
        <v>27</v>
      </c>
      <c r="E135" s="32">
        <v>48793</v>
      </c>
      <c r="F135" s="15">
        <v>2</v>
      </c>
      <c r="G135" s="1"/>
      <c r="H135" s="53" t="s">
        <v>392</v>
      </c>
      <c r="I135" s="52" t="str">
        <f t="shared" si="9"/>
        <v>Gæstevejledning om vinens dyrkning &amp; fremstilling</v>
      </c>
      <c r="J135" s="52" t="str">
        <f t="shared" si="10"/>
        <v>https://www.ug.dk/search/Gæstevejledning om vinens dyrkning &amp; fremstilling</v>
      </c>
      <c r="K135" s="45" t="str">
        <f t="shared" si="11"/>
        <v>https://www.ug.dk/search/Gæstevejledning om vinens dyrkning &amp; fremstilling</v>
      </c>
      <c r="L135" t="s">
        <v>498</v>
      </c>
      <c r="M135" s="94" t="str">
        <f t="shared" si="12"/>
        <v>https://www.ug.dk/voksen-og-efteruddannelser/arbejdsmarkedsuddannelser/reception-servering-og-service/gaestevejledning-om-vinens-dyrkning-fremstilling</v>
      </c>
      <c r="N135">
        <f>VLOOKUP(C135,'Ark2'!$A$1:$D$392,3,0)</f>
        <v>48793</v>
      </c>
      <c r="O135">
        <v>48793</v>
      </c>
    </row>
    <row r="136" spans="1:15" ht="18.75" customHeight="1" x14ac:dyDescent="0.25">
      <c r="A136" s="3">
        <v>383</v>
      </c>
      <c r="B136" s="32" t="s">
        <v>63</v>
      </c>
      <c r="C136" s="77" t="s">
        <v>309</v>
      </c>
      <c r="D136" s="1" t="s">
        <v>27</v>
      </c>
      <c r="E136" s="58">
        <v>20963</v>
      </c>
      <c r="F136" s="15">
        <v>2</v>
      </c>
      <c r="G136" s="1"/>
      <c r="H136" s="53" t="s">
        <v>392</v>
      </c>
      <c r="I136" s="52" t="str">
        <f t="shared" si="9"/>
        <v>Håndtering af konflikter og klager fra gæsten 1</v>
      </c>
      <c r="J136" s="52" t="str">
        <f t="shared" si="10"/>
        <v>https://www.ug.dk/search/Håndtering af konflikter og klager fra gæsten 1</v>
      </c>
      <c r="K136" s="45" t="str">
        <f t="shared" si="11"/>
        <v>https://www.ug.dk/search/Håndtering af konflikter og klager fra gæsten 1</v>
      </c>
      <c r="L136" t="s">
        <v>495</v>
      </c>
      <c r="M136" s="94" t="str">
        <f t="shared" si="12"/>
        <v>https://www.ug.dk/voksen-og-efteruddannelser/arbejdsmarkedsuddannelser/reception-servering-og-service/haandtering-af-konflikter-og-klager-fra-gaesten-1</v>
      </c>
      <c r="N136">
        <f>VLOOKUP(C136,'Ark2'!$A$1:$D$392,3,0)</f>
        <v>48867</v>
      </c>
      <c r="O136">
        <v>48867</v>
      </c>
    </row>
    <row r="137" spans="1:15" ht="18.75" customHeight="1" x14ac:dyDescent="0.25">
      <c r="A137" s="3">
        <v>90</v>
      </c>
      <c r="B137" s="32" t="s">
        <v>63</v>
      </c>
      <c r="C137" s="33" t="s">
        <v>884</v>
      </c>
      <c r="D137" s="1" t="s">
        <v>27</v>
      </c>
      <c r="E137" s="32">
        <v>48867</v>
      </c>
      <c r="F137" s="15">
        <v>1</v>
      </c>
      <c r="G137" s="1"/>
      <c r="H137" s="53" t="s">
        <v>392</v>
      </c>
      <c r="I137" s="52" t="str">
        <f t="shared" si="9"/>
        <v>Håndtering af konflikter og klager fra gæsten 1 (udgået 30-09-2025)</v>
      </c>
      <c r="J137" s="52" t="str">
        <f t="shared" si="10"/>
        <v>https://www.ug.dk/search/Håndtering af konflikter og klager fra gæsten 1 (udgået 30-09-2025)</v>
      </c>
      <c r="K137" s="45" t="str">
        <f t="shared" si="11"/>
        <v>https://www.ug.dk/search/Håndtering af konflikter og klager fra gæsten 1 (udgået 30-09-2025)</v>
      </c>
      <c r="L137" t="s">
        <v>495</v>
      </c>
      <c r="M137" s="94" t="str">
        <f t="shared" si="12"/>
        <v>https://www.ug.dk/voksen-og-efteruddannelser/arbejdsmarkedsuddannelser/reception-servering-og-service/haandtering-af-konflikter-og-klager-fra-gaesten-1</v>
      </c>
      <c r="N137" t="e">
        <f>VLOOKUP(C137,'Ark2'!$A$1:$D$392,3,0)</f>
        <v>#N/A</v>
      </c>
      <c r="O137" t="e">
        <v>#N/A</v>
      </c>
    </row>
    <row r="138" spans="1:15" ht="18.75" customHeight="1" x14ac:dyDescent="0.25">
      <c r="A138" s="3">
        <v>384</v>
      </c>
      <c r="B138" s="32" t="s">
        <v>63</v>
      </c>
      <c r="C138" s="77" t="s">
        <v>68</v>
      </c>
      <c r="D138" s="1" t="s">
        <v>27</v>
      </c>
      <c r="E138" s="3">
        <v>22364</v>
      </c>
      <c r="F138" s="15">
        <v>2</v>
      </c>
      <c r="G138" s="1"/>
      <c r="H138" s="53" t="s">
        <v>392</v>
      </c>
      <c r="I138" s="52" t="str">
        <f t="shared" si="9"/>
        <v>Håndtering af konflikter og klager fra gæsten 2</v>
      </c>
      <c r="J138" s="52" t="str">
        <f t="shared" si="10"/>
        <v>https://www.ug.dk/search/Håndtering af konflikter og klager fra gæsten 2</v>
      </c>
      <c r="K138" s="45" t="str">
        <f t="shared" si="11"/>
        <v>https://www.ug.dk/search/Håndtering af konflikter og klager fra gæsten 2</v>
      </c>
      <c r="L138" t="s">
        <v>496</v>
      </c>
      <c r="M138" s="94" t="str">
        <f t="shared" si="12"/>
        <v>https://www.ug.dk/voksen-og-efteruddannelser/arbejdsmarkedsuddannelser/reception-servering-og-service/haandtering-af-konflikter-og-klager-fra-gaesten-2</v>
      </c>
      <c r="N138">
        <f>VLOOKUP(C138,'Ark2'!$A$1:$D$392,3,0)</f>
        <v>48869</v>
      </c>
      <c r="O138">
        <v>48869</v>
      </c>
    </row>
    <row r="139" spans="1:15" ht="18.75" customHeight="1" x14ac:dyDescent="0.25">
      <c r="A139" s="3">
        <v>91</v>
      </c>
      <c r="B139" s="32" t="s">
        <v>63</v>
      </c>
      <c r="C139" s="33" t="s">
        <v>883</v>
      </c>
      <c r="D139" s="1" t="s">
        <v>27</v>
      </c>
      <c r="E139" s="3">
        <v>48869</v>
      </c>
      <c r="F139" s="29">
        <v>2</v>
      </c>
      <c r="G139" s="1"/>
      <c r="H139" s="53" t="s">
        <v>392</v>
      </c>
      <c r="I139" s="52" t="str">
        <f t="shared" si="9"/>
        <v>Håndtering af konflikter og klager fra gæsten 2 (udgået 30-09-2025)</v>
      </c>
      <c r="J139" s="52" t="str">
        <f t="shared" si="10"/>
        <v>https://www.ug.dk/search/Håndtering af konflikter og klager fra gæsten 2 (udgået 30-09-2025)</v>
      </c>
      <c r="K139" s="45" t="str">
        <f t="shared" si="11"/>
        <v>https://www.ug.dk/search/Håndtering af konflikter og klager fra gæsten 2 (udgået 30-09-2025)</v>
      </c>
      <c r="L139" t="s">
        <v>496</v>
      </c>
      <c r="M139" s="94" t="str">
        <f t="shared" si="12"/>
        <v>https://www.ug.dk/voksen-og-efteruddannelser/arbejdsmarkedsuddannelser/reception-servering-og-service/haandtering-af-konflikter-og-klager-fra-gaesten-2</v>
      </c>
      <c r="N139" t="e">
        <f>VLOOKUP(C139,'Ark2'!$A$1:$D$392,3,0)</f>
        <v>#N/A</v>
      </c>
      <c r="O139" t="e">
        <v>#N/A</v>
      </c>
    </row>
    <row r="140" spans="1:15" ht="18.75" customHeight="1" x14ac:dyDescent="0.25">
      <c r="A140" s="3">
        <v>92</v>
      </c>
      <c r="B140" s="32" t="s">
        <v>63</v>
      </c>
      <c r="C140" s="33" t="s">
        <v>74</v>
      </c>
      <c r="D140" s="1" t="s">
        <v>27</v>
      </c>
      <c r="E140" s="1">
        <v>21901</v>
      </c>
      <c r="F140" s="15">
        <v>5</v>
      </c>
      <c r="G140" s="1"/>
      <c r="H140" s="53" t="s">
        <v>392</v>
      </c>
      <c r="I140" s="52" t="str">
        <f t="shared" si="9"/>
        <v>Intro til madproduktion i professionelle køkkener</v>
      </c>
      <c r="J140" s="52" t="str">
        <f t="shared" si="10"/>
        <v>https://www.ug.dk/search/Intro til madproduktion i professionelle køkkener</v>
      </c>
      <c r="K140" s="45" t="str">
        <f t="shared" si="11"/>
        <v>https://www.ug.dk/search/Intro til madproduktion i professionelle køkkener</v>
      </c>
      <c r="L140" t="s">
        <v>499</v>
      </c>
      <c r="M140" s="94" t="str">
        <f t="shared" si="12"/>
        <v>https://www.ug.dk/voksen-og-efteruddannelser/arbejdsmarkedsuddannelser/mad-til-grupper-med-varierede-behov-for-ernaering/intro-til-madproduktion-i-professionelle-koekkener</v>
      </c>
      <c r="N140">
        <f>VLOOKUP(C140,'Ark2'!$A$1:$D$392,3,0)</f>
        <v>21901</v>
      </c>
      <c r="O140">
        <v>21901</v>
      </c>
    </row>
    <row r="141" spans="1:15" ht="18.75" customHeight="1" x14ac:dyDescent="0.25">
      <c r="A141" s="3">
        <v>93</v>
      </c>
      <c r="B141" s="32" t="s">
        <v>63</v>
      </c>
      <c r="C141" s="33" t="s">
        <v>82</v>
      </c>
      <c r="D141" s="1" t="s">
        <v>27</v>
      </c>
      <c r="E141" s="3">
        <v>20866</v>
      </c>
      <c r="F141" s="29">
        <v>3</v>
      </c>
      <c r="G141" s="1"/>
      <c r="H141" s="53" t="s">
        <v>392</v>
      </c>
      <c r="I141" s="52" t="str">
        <f t="shared" si="9"/>
        <v>Mad til vegetarer og veganere 1</v>
      </c>
      <c r="J141" s="52" t="str">
        <f t="shared" si="10"/>
        <v>https://www.ug.dk/search/Mad til vegetarer og veganere 1</v>
      </c>
      <c r="K141" s="45" t="str">
        <f t="shared" si="11"/>
        <v>https://www.ug.dk/search/Mad til vegetarer og veganere 1</v>
      </c>
      <c r="L141" t="s">
        <v>500</v>
      </c>
      <c r="M141" s="94" t="str">
        <f t="shared" si="12"/>
        <v>https://www.ug.dk/voksen-og-efteruddannelser/arbejdsmarkedsuddannelser/mad-til-grupper-med-varierede-behov-for-ernaering/mad-til-vegetarer-og-veganere-1</v>
      </c>
      <c r="N141">
        <f>VLOOKUP(C141,'Ark2'!$A$1:$D$392,3,0)</f>
        <v>20866</v>
      </c>
      <c r="O141">
        <v>20866</v>
      </c>
    </row>
    <row r="142" spans="1:15" ht="18.75" customHeight="1" x14ac:dyDescent="0.25">
      <c r="A142" s="3">
        <v>94</v>
      </c>
      <c r="B142" s="32" t="s">
        <v>63</v>
      </c>
      <c r="C142" s="33" t="s">
        <v>81</v>
      </c>
      <c r="D142" s="1" t="s">
        <v>27</v>
      </c>
      <c r="E142" s="1">
        <v>20875</v>
      </c>
      <c r="F142" s="15">
        <v>2</v>
      </c>
      <c r="G142" s="1"/>
      <c r="H142" s="53" t="s">
        <v>392</v>
      </c>
      <c r="I142" s="52" t="str">
        <f t="shared" si="9"/>
        <v>Mad til vegetarer og veganere 2</v>
      </c>
      <c r="J142" s="52" t="str">
        <f t="shared" si="10"/>
        <v>https://www.ug.dk/search/Mad til vegetarer og veganere 2</v>
      </c>
      <c r="K142" s="45" t="str">
        <f t="shared" si="11"/>
        <v>https://www.ug.dk/search/Mad til vegetarer og veganere 2</v>
      </c>
      <c r="L142" t="s">
        <v>501</v>
      </c>
      <c r="M142" s="94" t="str">
        <f t="shared" si="12"/>
        <v>https://www.ug.dk/voksen-og-efteruddannelser/arbejdsmarkedsuddannelser/mad-til-grupper-med-varierede-behov-for-ernaering/mad-til-vegetarer-og-veganere-2</v>
      </c>
      <c r="N142">
        <f>VLOOKUP(C142,'Ark2'!$A$1:$D$392,3,0)</f>
        <v>20875</v>
      </c>
      <c r="O142">
        <v>20875</v>
      </c>
    </row>
    <row r="143" spans="1:15" ht="18.75" customHeight="1" x14ac:dyDescent="0.25">
      <c r="A143" s="3">
        <v>95</v>
      </c>
      <c r="B143" s="32" t="s">
        <v>63</v>
      </c>
      <c r="C143" s="33" t="s">
        <v>310</v>
      </c>
      <c r="D143" s="1" t="s">
        <v>27</v>
      </c>
      <c r="E143" s="1">
        <v>21569</v>
      </c>
      <c r="F143" s="15">
        <v>1</v>
      </c>
      <c r="G143" s="1"/>
      <c r="H143" s="53" t="s">
        <v>392</v>
      </c>
      <c r="I143" s="52" t="str">
        <f t="shared" si="9"/>
        <v>Mere grønt i kendte retter i professionelle køkken</v>
      </c>
      <c r="J143" s="52" t="str">
        <f t="shared" si="10"/>
        <v>https://www.ug.dk/search/Mere grønt i kendte retter i professionelle køkken</v>
      </c>
      <c r="K143" s="45" t="str">
        <f t="shared" si="11"/>
        <v>https://www.ug.dk/search/Mere grønt i kendte retter i professionelle køkken</v>
      </c>
      <c r="L143" t="s">
        <v>502</v>
      </c>
      <c r="M143" s="94" t="str">
        <f t="shared" si="12"/>
        <v>https://www.ug.dk/voksen-og-efteruddannelser/arbejdsmarkedsuddannelser/mad-til-grupper-med-varierede-behov-for-ernaering/mere-groent-i-kendte-retter-i-professionelle-koekken</v>
      </c>
      <c r="N143">
        <f>VLOOKUP(C143,'Ark2'!$A$1:$D$392,3,0)</f>
        <v>21569</v>
      </c>
      <c r="O143">
        <v>21569</v>
      </c>
    </row>
    <row r="144" spans="1:15" ht="18.75" customHeight="1" x14ac:dyDescent="0.25">
      <c r="A144" s="3">
        <v>96</v>
      </c>
      <c r="B144" s="32" t="s">
        <v>63</v>
      </c>
      <c r="C144" s="33" t="s">
        <v>311</v>
      </c>
      <c r="D144" s="1" t="s">
        <v>27</v>
      </c>
      <c r="E144" s="1">
        <v>21567</v>
      </c>
      <c r="F144" s="15">
        <v>3</v>
      </c>
      <c r="G144" s="1"/>
      <c r="H144" s="53" t="s">
        <v>392</v>
      </c>
      <c r="I144" s="52" t="str">
        <f t="shared" si="9"/>
        <v xml:space="preserve">Plantebaseret mad i professionelle køkkener </v>
      </c>
      <c r="J144" s="52" t="str">
        <f t="shared" si="10"/>
        <v xml:space="preserve">https://www.ug.dk/search/Plantebaseret mad i professionelle køkkener </v>
      </c>
      <c r="K144" s="45" t="str">
        <f t="shared" si="11"/>
        <v xml:space="preserve">https://www.ug.dk/search/Plantebaseret mad i professionelle køkkener </v>
      </c>
      <c r="L144" t="s">
        <v>503</v>
      </c>
      <c r="M144" s="94" t="str">
        <f t="shared" si="12"/>
        <v>https://www.ug.dk/voksen-og-efteruddannelser/arbejdsmarkedsuddannelser/mad-til-grupper-med-varierede-behov-for-ernaering/plantebaseret-mad-i-professionelle-koekkener</v>
      </c>
      <c r="N144">
        <f>VLOOKUP(C144,'Ark2'!$A$1:$D$392,3,0)</f>
        <v>21567</v>
      </c>
      <c r="O144">
        <v>21567</v>
      </c>
    </row>
    <row r="145" spans="1:15" ht="18.75" customHeight="1" x14ac:dyDescent="0.25">
      <c r="A145" s="3">
        <v>97</v>
      </c>
      <c r="B145" s="32" t="s">
        <v>63</v>
      </c>
      <c r="C145" s="33" t="s">
        <v>75</v>
      </c>
      <c r="D145" s="1" t="s">
        <v>27</v>
      </c>
      <c r="E145" s="1">
        <v>21658</v>
      </c>
      <c r="F145" s="15"/>
      <c r="G145" s="1"/>
      <c r="H145" s="53" t="s">
        <v>392</v>
      </c>
      <c r="I145" s="52" t="str">
        <f t="shared" si="9"/>
        <v>Plantefars i professionelle køkkener</v>
      </c>
      <c r="J145" s="52" t="str">
        <f t="shared" si="10"/>
        <v>https://www.ug.dk/search/Plantefars i professionelle køkkener</v>
      </c>
      <c r="K145" s="45" t="str">
        <f t="shared" si="11"/>
        <v>https://www.ug.dk/search/Plantefars i professionelle køkkener</v>
      </c>
      <c r="L145" t="s">
        <v>504</v>
      </c>
      <c r="M145" s="94" t="str">
        <f t="shared" si="12"/>
        <v>https://www.ug.dk/voksen-og-efteruddannelser/arbejdsmarkedsuddannelser/mad-til-grupper-med-varierede-behov-for-ernaering/plantefars-i-professionelle-koekkener</v>
      </c>
      <c r="N145">
        <f>VLOOKUP(C145,'Ark2'!$A$1:$D$392,3,0)</f>
        <v>21658</v>
      </c>
      <c r="O145">
        <v>21658</v>
      </c>
    </row>
    <row r="146" spans="1:15" ht="18.75" customHeight="1" x14ac:dyDescent="0.25">
      <c r="A146" s="3">
        <v>98</v>
      </c>
      <c r="B146" s="32" t="s">
        <v>63</v>
      </c>
      <c r="C146" s="33" t="s">
        <v>73</v>
      </c>
      <c r="D146" s="1" t="s">
        <v>27</v>
      </c>
      <c r="E146" s="3">
        <v>40990</v>
      </c>
      <c r="F146" s="29">
        <v>1</v>
      </c>
      <c r="G146" s="1"/>
      <c r="H146" s="53" t="s">
        <v>392</v>
      </c>
      <c r="I146" s="52" t="str">
        <f t="shared" si="9"/>
        <v>Præsentation af menuer</v>
      </c>
      <c r="J146" s="52" t="str">
        <f t="shared" si="10"/>
        <v>https://www.ug.dk/search/Præsentation af menuer</v>
      </c>
      <c r="K146" s="45" t="str">
        <f t="shared" si="11"/>
        <v>https://www.ug.dk/search/Præsentation af menuer</v>
      </c>
      <c r="L146">
        <v>0</v>
      </c>
      <c r="M146" s="51" t="s">
        <v>400</v>
      </c>
      <c r="N146">
        <f>VLOOKUP(C146,'Ark2'!$A$1:$D$392,3,0)</f>
        <v>40990</v>
      </c>
      <c r="O146">
        <v>40990</v>
      </c>
    </row>
    <row r="147" spans="1:15" ht="18.75" customHeight="1" x14ac:dyDescent="0.25">
      <c r="A147" s="3">
        <v>99</v>
      </c>
      <c r="B147" s="32" t="s">
        <v>63</v>
      </c>
      <c r="C147" s="33" t="s">
        <v>69</v>
      </c>
      <c r="D147" s="1" t="s">
        <v>27</v>
      </c>
      <c r="E147" s="32">
        <v>48826</v>
      </c>
      <c r="F147" s="15">
        <v>2</v>
      </c>
      <c r="G147" s="1"/>
      <c r="H147" s="53" t="s">
        <v>392</v>
      </c>
      <c r="I147" s="52" t="str">
        <f t="shared" ref="I147:I175" si="13">C147</f>
        <v>Råvarer i køkkenet - trin 1</v>
      </c>
      <c r="J147" s="52" t="str">
        <f t="shared" si="10"/>
        <v>https://www.ug.dk/search/Råvarer i køkkenet - trin 1</v>
      </c>
      <c r="K147" s="45" t="str">
        <f t="shared" ref="K147:K175" si="14">HYPERLINK(J147)</f>
        <v>https://www.ug.dk/search/Råvarer i køkkenet - trin 1</v>
      </c>
      <c r="L147" t="s">
        <v>505</v>
      </c>
      <c r="M147" s="94" t="str">
        <f>HYPERLINK(L147)</f>
        <v>https://www.ug.dk/voksen-og-efteruddannelser/arbejdsmarkedsuddannelser/madfremstilling-restaurant-kantine-og-catering/raavarer-i-koekkenet-trin-1</v>
      </c>
      <c r="N147">
        <f>VLOOKUP(C147,'Ark2'!$A$1:$D$392,3,0)</f>
        <v>48826</v>
      </c>
      <c r="O147">
        <v>48826</v>
      </c>
    </row>
    <row r="148" spans="1:15" ht="18.75" customHeight="1" x14ac:dyDescent="0.25">
      <c r="A148" s="3">
        <v>385</v>
      </c>
      <c r="B148" s="32" t="s">
        <v>63</v>
      </c>
      <c r="C148" s="76" t="s">
        <v>408</v>
      </c>
      <c r="D148" s="1" t="s">
        <v>27</v>
      </c>
      <c r="E148" s="51">
        <v>20938</v>
      </c>
      <c r="F148" s="15">
        <v>2</v>
      </c>
      <c r="G148" s="1"/>
      <c r="H148" s="53" t="s">
        <v>392</v>
      </c>
      <c r="I148" s="52" t="str">
        <f t="shared" si="13"/>
        <v>Salg i gæstebetjeningen 1</v>
      </c>
      <c r="J148" s="52" t="str">
        <f t="shared" si="10"/>
        <v>https://www.ug.dk/search/Salg i gæstebetjeningen 1</v>
      </c>
      <c r="K148" s="45" t="str">
        <f t="shared" si="14"/>
        <v>https://www.ug.dk/search/Salg i gæstebetjeningen 1</v>
      </c>
      <c r="L148" t="s">
        <v>506</v>
      </c>
      <c r="M148" s="94" t="str">
        <f>HYPERLINK(L148)</f>
        <v>https://www.ug.dk/voksen-og-efteruddannelser/arbejdsmarkedsuddannelser/reception-servering-og-service/salg-i-gaestebetjeningen-1</v>
      </c>
      <c r="N148" t="e">
        <f>VLOOKUP(C148,'Ark2'!$A$1:$D$392,3,0)</f>
        <v>#N/A</v>
      </c>
      <c r="O148" t="e">
        <v>#N/A</v>
      </c>
    </row>
    <row r="149" spans="1:15" ht="18.75" customHeight="1" x14ac:dyDescent="0.25">
      <c r="A149" s="3">
        <v>100</v>
      </c>
      <c r="B149" s="32" t="s">
        <v>63</v>
      </c>
      <c r="C149" s="33" t="s">
        <v>885</v>
      </c>
      <c r="D149" s="1" t="s">
        <v>27</v>
      </c>
      <c r="E149" s="32">
        <v>47692</v>
      </c>
      <c r="F149" s="15">
        <v>1</v>
      </c>
      <c r="G149" s="1"/>
      <c r="H149" s="53" t="s">
        <v>392</v>
      </c>
      <c r="I149" s="52" t="str">
        <f t="shared" si="13"/>
        <v>Salg og service i gæstebetjening (udgået 30-06-2025)</v>
      </c>
      <c r="J149" s="52" t="str">
        <f t="shared" si="10"/>
        <v>https://www.ug.dk/search/Salg og service i gæstebetjening (udgået 30-06-2025)</v>
      </c>
      <c r="K149" s="45" t="str">
        <f t="shared" si="14"/>
        <v>https://www.ug.dk/search/Salg og service i gæstebetjening (udgået 30-06-2025)</v>
      </c>
      <c r="L149">
        <v>0</v>
      </c>
      <c r="M149" s="51" t="s">
        <v>400</v>
      </c>
      <c r="N149" t="e">
        <f>VLOOKUP(C149,'Ark2'!$A$1:$D$392,3,0)</f>
        <v>#N/A</v>
      </c>
      <c r="O149" t="e">
        <v>#N/A</v>
      </c>
    </row>
    <row r="150" spans="1:15" ht="18.75" customHeight="1" x14ac:dyDescent="0.25">
      <c r="A150" s="3">
        <v>101</v>
      </c>
      <c r="B150" s="32" t="s">
        <v>63</v>
      </c>
      <c r="C150" s="33" t="s">
        <v>72</v>
      </c>
      <c r="D150" s="1" t="s">
        <v>27</v>
      </c>
      <c r="E150" s="32">
        <v>43733</v>
      </c>
      <c r="F150" s="15">
        <v>2</v>
      </c>
      <c r="G150" s="1"/>
      <c r="H150" s="53" t="s">
        <v>392</v>
      </c>
      <c r="I150" s="52" t="str">
        <f t="shared" si="13"/>
        <v>Servering af øl, drinks og alkoholfrie drikke</v>
      </c>
      <c r="J150" s="52" t="str">
        <f t="shared" si="10"/>
        <v>https://www.ug.dk/search/Servering af øl, drinks og alkoholfrie drikke</v>
      </c>
      <c r="K150" s="45" t="str">
        <f t="shared" si="14"/>
        <v>https://www.ug.dk/search/Servering af øl, drinks og alkoholfrie drikke</v>
      </c>
      <c r="L150" t="s">
        <v>507</v>
      </c>
      <c r="M150" s="94" t="str">
        <f>HYPERLINK(L150)</f>
        <v>https://www.ug.dk/voksen-og-efteruddannelser/arbejdsmarkedsuddannelser/reception-servering-og-service/servering-af-oel-drinks-og-alkoholfrie-drikke</v>
      </c>
      <c r="N150">
        <f>VLOOKUP(C150,'Ark2'!$A$1:$D$392,3,0)</f>
        <v>43733</v>
      </c>
      <c r="O150">
        <v>43733</v>
      </c>
    </row>
    <row r="151" spans="1:15" ht="18.75" customHeight="1" x14ac:dyDescent="0.25">
      <c r="A151" s="3">
        <v>102</v>
      </c>
      <c r="B151" s="32" t="s">
        <v>63</v>
      </c>
      <c r="C151" s="33" t="s">
        <v>67</v>
      </c>
      <c r="D151" s="1" t="s">
        <v>27</v>
      </c>
      <c r="E151" s="32">
        <v>48873</v>
      </c>
      <c r="F151" s="15">
        <v>3</v>
      </c>
      <c r="G151" s="1"/>
      <c r="H151" s="53" t="s">
        <v>392</v>
      </c>
      <c r="I151" s="52" t="str">
        <f t="shared" si="13"/>
        <v>Servering og service i restauranten</v>
      </c>
      <c r="J151" s="52" t="str">
        <f t="shared" si="10"/>
        <v>https://www.ug.dk/search/Servering og service i restauranten</v>
      </c>
      <c r="K151" s="45" t="str">
        <f t="shared" si="14"/>
        <v>https://www.ug.dk/search/Servering og service i restauranten</v>
      </c>
      <c r="L151" t="s">
        <v>508</v>
      </c>
      <c r="M151" s="94" t="str">
        <f>HYPERLINK(L151)</f>
        <v>https://www.ug.dk/voksen-og-efteruddannelser/arbejdsmarkedsuddannelser/reception-servering-og-service/servering-og-service-i-restauranten</v>
      </c>
      <c r="N151">
        <f>VLOOKUP(C151,'Ark2'!$A$1:$D$392,3,0)</f>
        <v>48873</v>
      </c>
      <c r="O151">
        <v>48873</v>
      </c>
    </row>
    <row r="152" spans="1:15" ht="18.75" customHeight="1" x14ac:dyDescent="0.25">
      <c r="A152" s="3">
        <v>103</v>
      </c>
      <c r="B152" s="32" t="s">
        <v>63</v>
      </c>
      <c r="C152" s="33" t="s">
        <v>79</v>
      </c>
      <c r="D152" s="1" t="s">
        <v>27</v>
      </c>
      <c r="E152" s="3">
        <v>20936</v>
      </c>
      <c r="F152" s="29">
        <v>3</v>
      </c>
      <c r="G152" s="1"/>
      <c r="H152" s="53" t="s">
        <v>392</v>
      </c>
      <c r="I152" s="52" t="str">
        <f t="shared" si="13"/>
        <v>Servering ved selskaber og konferencer</v>
      </c>
      <c r="J152" s="52" t="str">
        <f t="shared" si="10"/>
        <v>https://www.ug.dk/search/Servering ved selskaber og konferencer</v>
      </c>
      <c r="K152" s="45" t="str">
        <f t="shared" si="14"/>
        <v>https://www.ug.dk/search/Servering ved selskaber og konferencer</v>
      </c>
      <c r="L152" t="s">
        <v>509</v>
      </c>
      <c r="M152" s="94" t="str">
        <f>HYPERLINK(L152)</f>
        <v>https://www.ug.dk/voksen-og-efteruddannelser/arbejdsmarkedsuddannelser/reception-servering-og-service/servering-ved-selskaber-og-konferencer</v>
      </c>
      <c r="N152">
        <f>VLOOKUP(C152,'Ark2'!$A$1:$D$392,3,0)</f>
        <v>20936</v>
      </c>
      <c r="O152">
        <v>20936</v>
      </c>
    </row>
    <row r="153" spans="1:15" ht="18.75" customHeight="1" x14ac:dyDescent="0.25">
      <c r="A153" s="3">
        <v>104</v>
      </c>
      <c r="B153" s="32" t="s">
        <v>63</v>
      </c>
      <c r="C153" s="33" t="s">
        <v>71</v>
      </c>
      <c r="D153" s="1" t="s">
        <v>27</v>
      </c>
      <c r="E153" s="3">
        <v>47693</v>
      </c>
      <c r="F153" s="29">
        <v>2</v>
      </c>
      <c r="G153" s="1"/>
      <c r="H153" s="53" t="s">
        <v>392</v>
      </c>
      <c r="I153" s="52" t="str">
        <f t="shared" si="13"/>
        <v>Service og værtskab på hotel og restaurant</v>
      </c>
      <c r="J153" s="52" t="str">
        <f t="shared" si="10"/>
        <v>https://www.ug.dk/search/Service og værtskab på hotel og restaurant</v>
      </c>
      <c r="K153" s="45" t="str">
        <f t="shared" si="14"/>
        <v>https://www.ug.dk/search/Service og værtskab på hotel og restaurant</v>
      </c>
      <c r="L153">
        <v>0</v>
      </c>
      <c r="M153" s="51" t="s">
        <v>400</v>
      </c>
      <c r="N153">
        <f>VLOOKUP(C153,'Ark2'!$A$1:$D$392,3,0)</f>
        <v>47693</v>
      </c>
      <c r="O153">
        <v>47693</v>
      </c>
    </row>
    <row r="154" spans="1:15" ht="18.75" customHeight="1" x14ac:dyDescent="0.25">
      <c r="A154" s="3">
        <v>105</v>
      </c>
      <c r="B154" s="32" t="s">
        <v>63</v>
      </c>
      <c r="C154" s="33" t="s">
        <v>84</v>
      </c>
      <c r="D154" s="1" t="s">
        <v>27</v>
      </c>
      <c r="E154" s="32">
        <v>20846</v>
      </c>
      <c r="F154" s="15">
        <v>3</v>
      </c>
      <c r="G154" s="1"/>
      <c r="H154" s="53" t="s">
        <v>392</v>
      </c>
      <c r="I154" s="52" t="str">
        <f t="shared" si="13"/>
        <v>Tilberedning af kolde og lune anretninger</v>
      </c>
      <c r="J154" s="52" t="str">
        <f t="shared" si="10"/>
        <v>https://www.ug.dk/search/Tilberedning af kolde og lune anretninger</v>
      </c>
      <c r="K154" s="45" t="str">
        <f t="shared" si="14"/>
        <v>https://www.ug.dk/search/Tilberedning af kolde og lune anretninger</v>
      </c>
      <c r="L154" t="s">
        <v>510</v>
      </c>
      <c r="M154" s="94" t="str">
        <f>HYPERLINK(L154)</f>
        <v>https://www.ug.dk/voksen-og-efteruddannelser/arbejdsmarkedsuddannelser/madfremstilling-restaurant-kantine-og-catering/tilberedning-af-kolde-og-lune-anretninger</v>
      </c>
      <c r="N154">
        <f>VLOOKUP(C154,'Ark2'!$A$1:$D$392,3,0)</f>
        <v>20846</v>
      </c>
      <c r="O154">
        <v>20846</v>
      </c>
    </row>
    <row r="155" spans="1:15" ht="18.75" customHeight="1" x14ac:dyDescent="0.25">
      <c r="A155" s="3">
        <v>106</v>
      </c>
      <c r="B155" s="32" t="s">
        <v>63</v>
      </c>
      <c r="C155" s="33" t="s">
        <v>312</v>
      </c>
      <c r="D155" s="1" t="s">
        <v>27</v>
      </c>
      <c r="E155" s="1">
        <v>20872</v>
      </c>
      <c r="F155" s="15">
        <v>5</v>
      </c>
      <c r="G155" s="1"/>
      <c r="H155" s="53" t="s">
        <v>392</v>
      </c>
      <c r="I155" s="52" t="str">
        <f t="shared" si="13"/>
        <v xml:space="preserve">Tilberedningsmetoder og fremstilling af mad </v>
      </c>
      <c r="J155" s="52" t="str">
        <f t="shared" si="10"/>
        <v xml:space="preserve">https://www.ug.dk/search/Tilberedningsmetoder og fremstilling af mad </v>
      </c>
      <c r="K155" s="45" t="str">
        <f t="shared" si="14"/>
        <v xml:space="preserve">https://www.ug.dk/search/Tilberedningsmetoder og fremstilling af mad </v>
      </c>
      <c r="L155" t="s">
        <v>511</v>
      </c>
      <c r="M155" s="94" t="str">
        <f>HYPERLINK(L155)</f>
        <v>https://www.ug.dk/voksen-og-efteruddannelser/arbejdsmarkedsuddannelser/mad-til-grupper-med-varierede-behov-for-ernaering/tilberedningsmetoder-og-fremstilling-af-mad</v>
      </c>
      <c r="N155">
        <f>VLOOKUP(C155,'Ark2'!$A$1:$D$392,3,0)</f>
        <v>20872</v>
      </c>
      <c r="O155">
        <v>20872</v>
      </c>
    </row>
    <row r="156" spans="1:15" ht="18.75" customHeight="1" x14ac:dyDescent="0.25">
      <c r="A156" s="3">
        <v>107</v>
      </c>
      <c r="B156" s="32" t="s">
        <v>63</v>
      </c>
      <c r="C156" s="33" t="s">
        <v>89</v>
      </c>
      <c r="D156" s="1" t="s">
        <v>27</v>
      </c>
      <c r="E156" s="32">
        <v>20818</v>
      </c>
      <c r="F156" s="15">
        <v>2</v>
      </c>
      <c r="G156" s="1"/>
      <c r="H156" s="53" t="s">
        <v>392</v>
      </c>
      <c r="I156" s="52" t="str">
        <f t="shared" si="13"/>
        <v>Tjenerens præsentationsteknikker</v>
      </c>
      <c r="J156" s="52" t="str">
        <f t="shared" si="10"/>
        <v>https://www.ug.dk/search/Tjenerens præsentationsteknikker</v>
      </c>
      <c r="K156" s="45" t="str">
        <f t="shared" si="14"/>
        <v>https://www.ug.dk/search/Tjenerens præsentationsteknikker</v>
      </c>
      <c r="L156" t="s">
        <v>512</v>
      </c>
      <c r="M156" s="94" t="str">
        <f>HYPERLINK(L156)</f>
        <v>https://www.ug.dk/voksen-og-efteruddannelser/arbejdsmarkedsuddannelser/reception-servering-og-service/tjenerens-praesentationsteknikker</v>
      </c>
      <c r="N156">
        <f>VLOOKUP(C156,'Ark2'!$A$1:$D$392,3,0)</f>
        <v>20818</v>
      </c>
      <c r="O156">
        <v>20818</v>
      </c>
    </row>
    <row r="157" spans="1:15" ht="18.75" customHeight="1" x14ac:dyDescent="0.25">
      <c r="A157" s="3">
        <v>108</v>
      </c>
      <c r="B157" s="32" t="s">
        <v>63</v>
      </c>
      <c r="C157" s="33" t="s">
        <v>80</v>
      </c>
      <c r="D157" s="1" t="s">
        <v>27</v>
      </c>
      <c r="E157" s="3">
        <v>20880</v>
      </c>
      <c r="F157" s="29">
        <v>3</v>
      </c>
      <c r="G157" s="1"/>
      <c r="H157" s="53" t="s">
        <v>392</v>
      </c>
      <c r="I157" s="52" t="str">
        <f t="shared" si="13"/>
        <v>Økologi i den daglige madproduktion</v>
      </c>
      <c r="J157" s="52" t="str">
        <f t="shared" si="10"/>
        <v>https://www.ug.dk/search/Økologi i den daglige madproduktion</v>
      </c>
      <c r="K157" s="45" t="str">
        <f t="shared" si="14"/>
        <v>https://www.ug.dk/search/Økologi i den daglige madproduktion</v>
      </c>
      <c r="L157" t="s">
        <v>513</v>
      </c>
      <c r="M157" s="94" t="str">
        <f>HYPERLINK(L157)</f>
        <v>https://www.ug.dk/voksen-og-efteruddannelser/arbejdsmarkedsuddannelser/mad-til-grupper-med-varierede-behov-for-ernaering/oekologi-i-den-daglige-madproduktion-1</v>
      </c>
      <c r="N157">
        <f>VLOOKUP(C157,'Ark2'!$A$1:$D$392,3,0)</f>
        <v>20880</v>
      </c>
      <c r="O157">
        <v>20880</v>
      </c>
    </row>
    <row r="158" spans="1:15" ht="18.75" customHeight="1" x14ac:dyDescent="0.25">
      <c r="A158" s="3">
        <v>109</v>
      </c>
      <c r="B158" s="41" t="s">
        <v>91</v>
      </c>
      <c r="C158" s="5" t="s">
        <v>313</v>
      </c>
      <c r="D158" s="6" t="s">
        <v>27</v>
      </c>
      <c r="E158" s="22">
        <v>47836</v>
      </c>
      <c r="F158" s="35">
        <v>2</v>
      </c>
      <c r="G158" s="6"/>
      <c r="H158" s="53" t="s">
        <v>392</v>
      </c>
      <c r="I158" s="52" t="str">
        <f t="shared" si="13"/>
        <v>3D print - print af modeller på 3D printer</v>
      </c>
      <c r="J158" s="52" t="str">
        <f t="shared" si="10"/>
        <v>https://www.ug.dk/search/3D print - print af modeller på 3D printer</v>
      </c>
      <c r="K158" s="45" t="str">
        <f t="shared" si="14"/>
        <v>https://www.ug.dk/search/3D print - print af modeller på 3D printer</v>
      </c>
      <c r="L158" t="s">
        <v>514</v>
      </c>
      <c r="M158" s="94" t="str">
        <f>HYPERLINK(L158)</f>
        <v>https://www.ug.dk/voksen-og-efteruddannelser/arbejdsmarkedsuddannelser/produktion-af-kommunikations-og-medieprodukter/3d-print-print-af-modeller-paa-3d-printer</v>
      </c>
      <c r="N158">
        <f>VLOOKUP(C158,'Ark2'!$A$1:$D$392,3,0)</f>
        <v>47836</v>
      </c>
      <c r="O158">
        <v>47836</v>
      </c>
    </row>
    <row r="159" spans="1:15" ht="18.75" customHeight="1" x14ac:dyDescent="0.25">
      <c r="A159" s="3">
        <v>110</v>
      </c>
      <c r="B159" s="41" t="s">
        <v>91</v>
      </c>
      <c r="C159" s="8" t="s">
        <v>109</v>
      </c>
      <c r="D159" s="6" t="s">
        <v>410</v>
      </c>
      <c r="E159" s="4"/>
      <c r="F159" s="24">
        <v>3</v>
      </c>
      <c r="G159" s="6"/>
      <c r="H159" s="52" t="s">
        <v>400</v>
      </c>
      <c r="I159" s="52" t="str">
        <f t="shared" si="13"/>
        <v>Advanced Rescue Training GWO ART</v>
      </c>
      <c r="J159" s="52" t="str">
        <f>CONCATENATE(H159)</f>
        <v>Søg på Internettet</v>
      </c>
      <c r="K159" s="45" t="str">
        <f t="shared" si="14"/>
        <v>Søg på Internettet</v>
      </c>
      <c r="L159" t="s">
        <v>400</v>
      </c>
      <c r="M159" s="51" t="s">
        <v>400</v>
      </c>
      <c r="N159">
        <f>VLOOKUP(C159,'Ark2'!$A$1:$D$392,3,0)</f>
        <v>0</v>
      </c>
      <c r="O159">
        <v>0</v>
      </c>
    </row>
    <row r="160" spans="1:15" ht="18.75" customHeight="1" x14ac:dyDescent="0.25">
      <c r="A160" s="3">
        <v>111</v>
      </c>
      <c r="B160" s="41" t="s">
        <v>91</v>
      </c>
      <c r="C160" s="8" t="s">
        <v>101</v>
      </c>
      <c r="D160" s="6" t="s">
        <v>27</v>
      </c>
      <c r="E160" s="4">
        <v>21267</v>
      </c>
      <c r="F160" s="36">
        <v>5</v>
      </c>
      <c r="G160" s="6"/>
      <c r="H160" s="53" t="s">
        <v>392</v>
      </c>
      <c r="I160" s="52" t="str">
        <f t="shared" si="13"/>
        <v>Anhugning og komplekse løfteopgaver 1</v>
      </c>
      <c r="J160" s="52" t="str">
        <f>CONCATENATE(H160,C160)</f>
        <v>https://www.ug.dk/search/Anhugning og komplekse løfteopgaver 1</v>
      </c>
      <c r="K160" s="45" t="str">
        <f t="shared" si="14"/>
        <v>https://www.ug.dk/search/Anhugning og komplekse løfteopgaver 1</v>
      </c>
      <c r="L160" t="s">
        <v>515</v>
      </c>
      <c r="M160" s="94" t="str">
        <f>HYPERLINK(L160)</f>
        <v>https://www.ug.dk/voksen-og-efteruddannelser/arbejdsmarkedsuddannelser/betjening-af-travers-portalkran-og-riggerudstyr/anhugning-og-komplekse-loefteopgaver-1</v>
      </c>
      <c r="N160">
        <f>VLOOKUP(C160,'Ark2'!$A$1:$D$392,3,0)</f>
        <v>21267</v>
      </c>
      <c r="O160">
        <v>21267</v>
      </c>
    </row>
    <row r="161" spans="1:15" ht="18.75" customHeight="1" x14ac:dyDescent="0.25">
      <c r="A161" s="3">
        <v>112</v>
      </c>
      <c r="B161" s="41" t="s">
        <v>91</v>
      </c>
      <c r="C161" s="8" t="s">
        <v>100</v>
      </c>
      <c r="D161" s="6" t="s">
        <v>27</v>
      </c>
      <c r="E161" s="4">
        <v>21268</v>
      </c>
      <c r="F161" s="36">
        <v>10</v>
      </c>
      <c r="G161" s="6"/>
      <c r="H161" s="53" t="s">
        <v>392</v>
      </c>
      <c r="I161" s="52" t="str">
        <f t="shared" si="13"/>
        <v>Anhugning og komplekse løfteopgaver 2</v>
      </c>
      <c r="J161" s="52" t="str">
        <f>CONCATENATE(H161,C161)</f>
        <v>https://www.ug.dk/search/Anhugning og komplekse løfteopgaver 2</v>
      </c>
      <c r="K161" s="45" t="str">
        <f t="shared" si="14"/>
        <v>https://www.ug.dk/search/Anhugning og komplekse løfteopgaver 2</v>
      </c>
      <c r="L161" t="s">
        <v>516</v>
      </c>
      <c r="M161" s="94" t="str">
        <f>HYPERLINK(L161)</f>
        <v>https://www.ug.dk/voksen-og-efteruddannelser/arbejdsmarkedsuddannelser/betjening-af-travers-portalkran-og-riggerudstyr/anhugning-og-komplekse-loefteopgaver-2</v>
      </c>
      <c r="N161">
        <f>VLOOKUP(C161,'Ark2'!$A$1:$D$392,3,0)</f>
        <v>21268</v>
      </c>
      <c r="O161">
        <v>21268</v>
      </c>
    </row>
    <row r="162" spans="1:15" ht="18.75" customHeight="1" x14ac:dyDescent="0.25">
      <c r="A162" s="3">
        <v>113</v>
      </c>
      <c r="B162" s="41" t="s">
        <v>91</v>
      </c>
      <c r="C162" s="8" t="s">
        <v>97</v>
      </c>
      <c r="D162" s="6" t="s">
        <v>27</v>
      </c>
      <c r="E162" s="4">
        <v>44465</v>
      </c>
      <c r="F162" s="36">
        <v>1</v>
      </c>
      <c r="G162" s="6"/>
      <c r="H162" s="53" t="s">
        <v>392</v>
      </c>
      <c r="I162" s="52" t="str">
        <f t="shared" si="13"/>
        <v>Anvendelse af faldsikringsudstyr</v>
      </c>
      <c r="J162" s="52" t="str">
        <f>CONCATENATE(H162,C162)</f>
        <v>https://www.ug.dk/search/Anvendelse af faldsikringsudstyr</v>
      </c>
      <c r="K162" s="45" t="str">
        <f t="shared" si="14"/>
        <v>https://www.ug.dk/search/Anvendelse af faldsikringsudstyr</v>
      </c>
      <c r="L162" t="s">
        <v>517</v>
      </c>
      <c r="M162" s="94" t="str">
        <f>HYPERLINK(L162)</f>
        <v>https://www.ug.dk/stilladsmontage/anvendelse-af-faldsikringsudstyr</v>
      </c>
      <c r="N162">
        <f>VLOOKUP(C162,'Ark2'!$A$1:$D$392,3,0)</f>
        <v>44465</v>
      </c>
      <c r="O162">
        <v>44465</v>
      </c>
    </row>
    <row r="163" spans="1:15" ht="18.75" customHeight="1" x14ac:dyDescent="0.25">
      <c r="A163" s="3">
        <v>114</v>
      </c>
      <c r="B163" s="41" t="s">
        <v>91</v>
      </c>
      <c r="C163" s="5" t="s">
        <v>99</v>
      </c>
      <c r="D163" s="6" t="s">
        <v>27</v>
      </c>
      <c r="E163" s="23">
        <v>40727</v>
      </c>
      <c r="F163" s="35">
        <v>5</v>
      </c>
      <c r="G163" s="6"/>
      <c r="H163" s="53" t="s">
        <v>392</v>
      </c>
      <c r="I163" s="52" t="str">
        <f t="shared" si="13"/>
        <v>Anvendelse af termoplastmaterialer</v>
      </c>
      <c r="J163" s="52" t="str">
        <f>CONCATENATE(H163,C163)</f>
        <v>https://www.ug.dk/search/Anvendelse af termoplastmaterialer</v>
      </c>
      <c r="K163" s="45" t="str">
        <f t="shared" si="14"/>
        <v>https://www.ug.dk/search/Anvendelse af termoplastmaterialer</v>
      </c>
      <c r="L163" t="s">
        <v>518</v>
      </c>
      <c r="M163" s="94" t="str">
        <f>HYPERLINK(L163)</f>
        <v>https://www.ug.dk/fremstilling-af-produkter-i-termoplast/anvendelse-af-termoplastmaterialer</v>
      </c>
      <c r="N163">
        <f>VLOOKUP(C163,'Ark2'!$A$1:$D$392,3,0)</f>
        <v>40727</v>
      </c>
      <c r="O163">
        <v>40727</v>
      </c>
    </row>
    <row r="164" spans="1:15" ht="18.75" customHeight="1" x14ac:dyDescent="0.25">
      <c r="A164" s="3">
        <v>115</v>
      </c>
      <c r="B164" s="41" t="s">
        <v>91</v>
      </c>
      <c r="C164" s="8" t="s">
        <v>314</v>
      </c>
      <c r="D164" s="6" t="s">
        <v>27</v>
      </c>
      <c r="E164" s="4">
        <v>43488</v>
      </c>
      <c r="F164" s="24">
        <v>2</v>
      </c>
      <c r="G164" s="6"/>
      <c r="H164" s="53" t="s">
        <v>392</v>
      </c>
      <c r="I164" s="52" t="str">
        <f t="shared" si="13"/>
        <v>Betjening af personlifte</v>
      </c>
      <c r="J164" s="52" t="str">
        <f>CONCATENATE(H164,C164)</f>
        <v>https://www.ug.dk/search/Betjening af personlifte</v>
      </c>
      <c r="K164" s="45" t="str">
        <f t="shared" si="14"/>
        <v>https://www.ug.dk/search/Betjening af personlifte</v>
      </c>
      <c r="L164" t="s">
        <v>519</v>
      </c>
      <c r="M164" s="94" t="str">
        <f>HYPERLINK(L164)</f>
        <v>https://www.ug.dk/anvendelse-af-entreprenoermateriel/betjening-af-personlifte</v>
      </c>
      <c r="N164">
        <f>VLOOKUP(C164,'Ark2'!$A$1:$D$392,3,0)</f>
        <v>43488</v>
      </c>
      <c r="O164">
        <v>43488</v>
      </c>
    </row>
    <row r="165" spans="1:15" ht="18.75" customHeight="1" x14ac:dyDescent="0.25">
      <c r="A165" s="3">
        <v>116</v>
      </c>
      <c r="B165" s="41" t="s">
        <v>91</v>
      </c>
      <c r="C165" s="59" t="s">
        <v>119</v>
      </c>
      <c r="D165" s="6" t="s">
        <v>410</v>
      </c>
      <c r="E165" s="10"/>
      <c r="F165" s="37">
        <v>3</v>
      </c>
      <c r="G165" s="6"/>
      <c r="H165" s="52" t="s">
        <v>400</v>
      </c>
      <c r="I165" s="52" t="str">
        <f t="shared" si="13"/>
        <v>BOSIET</v>
      </c>
      <c r="J165" s="52" t="str">
        <f>CONCATENATE(H165)</f>
        <v>Søg på Internettet</v>
      </c>
      <c r="K165" s="45" t="str">
        <f t="shared" si="14"/>
        <v>Søg på Internettet</v>
      </c>
      <c r="L165" t="s">
        <v>400</v>
      </c>
      <c r="M165" s="51" t="s">
        <v>400</v>
      </c>
      <c r="N165">
        <f>VLOOKUP(C165,'Ark2'!$A$1:$D$392,3,0)</f>
        <v>0</v>
      </c>
      <c r="O165">
        <v>0</v>
      </c>
    </row>
    <row r="166" spans="1:15" ht="18.75" customHeight="1" x14ac:dyDescent="0.25">
      <c r="A166" s="3">
        <v>117</v>
      </c>
      <c r="B166" s="41" t="s">
        <v>91</v>
      </c>
      <c r="C166" s="8" t="s">
        <v>103</v>
      </c>
      <c r="D166" s="6" t="s">
        <v>410</v>
      </c>
      <c r="E166" s="4"/>
      <c r="F166" s="24">
        <v>0.5</v>
      </c>
      <c r="G166" s="6"/>
      <c r="H166" s="52" t="s">
        <v>400</v>
      </c>
      <c r="I166" s="52" t="str">
        <f t="shared" si="13"/>
        <v>Brandkursus GWO BST</v>
      </c>
      <c r="J166" s="52" t="str">
        <f>CONCATENATE(H166)</f>
        <v>Søg på Internettet</v>
      </c>
      <c r="K166" s="45" t="str">
        <f t="shared" si="14"/>
        <v>Søg på Internettet</v>
      </c>
      <c r="L166" t="s">
        <v>400</v>
      </c>
      <c r="M166" s="51" t="s">
        <v>400</v>
      </c>
      <c r="N166">
        <f>VLOOKUP(C166,'Ark2'!$A$1:$D$392,3,0)</f>
        <v>0</v>
      </c>
      <c r="O166">
        <v>0</v>
      </c>
    </row>
    <row r="167" spans="1:15" ht="26.25" customHeight="1" x14ac:dyDescent="0.25">
      <c r="A167" s="3">
        <v>118</v>
      </c>
      <c r="B167" s="41" t="s">
        <v>91</v>
      </c>
      <c r="C167" s="5" t="s">
        <v>315</v>
      </c>
      <c r="D167" s="6" t="s">
        <v>27</v>
      </c>
      <c r="E167" s="6">
        <v>21972</v>
      </c>
      <c r="F167" s="23"/>
      <c r="G167" s="6">
        <v>2</v>
      </c>
      <c r="H167" s="53" t="s">
        <v>392</v>
      </c>
      <c r="I167" s="52" t="str">
        <f t="shared" si="13"/>
        <v>Bæredygtig produktion</v>
      </c>
      <c r="J167" s="52" t="str">
        <f>CONCATENATE(H167,C167)</f>
        <v>https://www.ug.dk/search/Bæredygtig produktion</v>
      </c>
      <c r="K167" s="45" t="str">
        <f t="shared" si="14"/>
        <v>https://www.ug.dk/search/Bæredygtig produktion</v>
      </c>
      <c r="L167" t="s">
        <v>520</v>
      </c>
      <c r="M167" s="94" t="str">
        <f>HYPERLINK(L167)</f>
        <v>https://www.ug.dk/arbejdets-organisering-i-produktion-i-industrien/baeredygtig-produktion</v>
      </c>
      <c r="N167">
        <f>VLOOKUP(C167,'Ark2'!$A$1:$D$392,3,0)</f>
        <v>21972</v>
      </c>
      <c r="O167">
        <v>21972</v>
      </c>
    </row>
    <row r="168" spans="1:15" ht="18.75" customHeight="1" x14ac:dyDescent="0.25">
      <c r="A168" s="3">
        <v>119</v>
      </c>
      <c r="B168" s="41" t="s">
        <v>91</v>
      </c>
      <c r="C168" s="8" t="s">
        <v>110</v>
      </c>
      <c r="D168" s="6" t="s">
        <v>410</v>
      </c>
      <c r="E168" s="4"/>
      <c r="F168" s="24">
        <v>3</v>
      </c>
      <c r="G168" s="6"/>
      <c r="H168" s="52" t="s">
        <v>400</v>
      </c>
      <c r="I168" s="52" t="str">
        <f t="shared" si="13"/>
        <v>Enhanced First Aid GWO EFA</v>
      </c>
      <c r="J168" s="52" t="str">
        <f>CONCATENATE(H168)</f>
        <v>Søg på Internettet</v>
      </c>
      <c r="K168" s="45" t="str">
        <f t="shared" si="14"/>
        <v>Søg på Internettet</v>
      </c>
      <c r="L168" t="s">
        <v>400</v>
      </c>
      <c r="M168" s="51" t="s">
        <v>400</v>
      </c>
      <c r="N168">
        <f>VLOOKUP(C168,'Ark2'!$A$1:$D$392,3,0)</f>
        <v>0</v>
      </c>
      <c r="O168">
        <v>0</v>
      </c>
    </row>
    <row r="169" spans="1:15" ht="18.75" customHeight="1" x14ac:dyDescent="0.25">
      <c r="A169" s="3">
        <v>120</v>
      </c>
      <c r="B169" s="41" t="s">
        <v>91</v>
      </c>
      <c r="C169" s="5" t="s">
        <v>296</v>
      </c>
      <c r="D169" s="6" t="s">
        <v>27</v>
      </c>
      <c r="E169" s="22">
        <v>45571</v>
      </c>
      <c r="F169" s="35">
        <v>10</v>
      </c>
      <c r="G169" s="6"/>
      <c r="H169" s="53" t="s">
        <v>392</v>
      </c>
      <c r="I169" s="52" t="str">
        <f t="shared" si="13"/>
        <v>Fagunderstøttende dansk som andetsprog F/I</v>
      </c>
      <c r="J169" s="52" t="str">
        <f>CONCATENATE(H169,C169)</f>
        <v>https://www.ug.dk/search/Fagunderstøttende dansk som andetsprog F/I</v>
      </c>
      <c r="K169" s="45" t="str">
        <f t="shared" si="14"/>
        <v>https://www.ug.dk/search/Fagunderstøttende dansk som andetsprog F/I</v>
      </c>
      <c r="L169" t="s">
        <v>447</v>
      </c>
      <c r="M169" s="94" t="str">
        <f>HYPERLINK(L169)</f>
        <v>https://www.ug.dk/voksen-og-efteruddannelser/arbejdsmarkedsuddannelser/obligatorisk-faelleskatalog/fagunderstoettende-dansk-som-andetsprog-fi</v>
      </c>
      <c r="N169">
        <f>VLOOKUP(C169,'Ark2'!$A$1:$D$392,3,0)</f>
        <v>45571</v>
      </c>
      <c r="O169">
        <v>45571</v>
      </c>
    </row>
    <row r="170" spans="1:15" ht="18.75" customHeight="1" x14ac:dyDescent="0.25">
      <c r="A170" s="3">
        <v>121</v>
      </c>
      <c r="B170" s="41" t="s">
        <v>91</v>
      </c>
      <c r="C170" s="5" t="s">
        <v>98</v>
      </c>
      <c r="D170" s="6" t="s">
        <v>27</v>
      </c>
      <c r="E170" s="28">
        <v>40737</v>
      </c>
      <c r="F170" s="35">
        <v>5</v>
      </c>
      <c r="G170" s="6"/>
      <c r="H170" s="53" t="s">
        <v>392</v>
      </c>
      <c r="I170" s="52" t="str">
        <f t="shared" si="13"/>
        <v>Fejlretning på sprøjtestøbte emner</v>
      </c>
      <c r="J170" s="52" t="str">
        <f>CONCATENATE(H170,C170)</f>
        <v>https://www.ug.dk/search/Fejlretning på sprøjtestøbte emner</v>
      </c>
      <c r="K170" s="45" t="str">
        <f t="shared" si="14"/>
        <v>https://www.ug.dk/search/Fejlretning på sprøjtestøbte emner</v>
      </c>
      <c r="L170" t="s">
        <v>521</v>
      </c>
      <c r="M170" s="94" t="str">
        <f>HYPERLINK(L170)</f>
        <v>https://www.ug.dk/fremstilling-af-produkter-i-termoplast/fejlretning-paa-sproejtestoebte-emner</v>
      </c>
      <c r="N170">
        <f>VLOOKUP(C170,'Ark2'!$A$1:$D$392,3,0)</f>
        <v>40737</v>
      </c>
      <c r="O170">
        <v>40737</v>
      </c>
    </row>
    <row r="171" spans="1:15" ht="25.9" customHeight="1" x14ac:dyDescent="0.25">
      <c r="A171" s="3">
        <v>122</v>
      </c>
      <c r="B171" s="41" t="s">
        <v>91</v>
      </c>
      <c r="C171" s="5" t="s">
        <v>316</v>
      </c>
      <c r="D171" s="6" t="s">
        <v>27</v>
      </c>
      <c r="E171" s="6">
        <v>21907</v>
      </c>
      <c r="F171" s="23"/>
      <c r="G171" s="6">
        <v>5</v>
      </c>
      <c r="H171" s="53" t="s">
        <v>392</v>
      </c>
      <c r="I171" s="52" t="str">
        <f t="shared" si="13"/>
        <v>Fremstilling af steril batch, Steril 2</v>
      </c>
      <c r="J171" s="52" t="str">
        <f>CONCATENATE(H171,C171)</f>
        <v>https://www.ug.dk/search/Fremstilling af steril batch, Steril 2</v>
      </c>
      <c r="K171" s="45" t="str">
        <f t="shared" si="14"/>
        <v>https://www.ug.dk/search/Fremstilling af steril batch, Steril 2</v>
      </c>
      <c r="L171" t="s">
        <v>522</v>
      </c>
      <c r="M171" s="94" t="str">
        <f>HYPERLINK(L171)</f>
        <v>https://www.ug.dk/voksen-og-efteruddannelser/arbejdsmarkedsuddannelser/produktion-af-medicinalprodukter/fremstilling-af-steril-batch-steril-2</v>
      </c>
      <c r="N171">
        <f>VLOOKUP(C171,'Ark2'!$A$1:$D$392,3,0)</f>
        <v>21907</v>
      </c>
      <c r="O171">
        <v>21907</v>
      </c>
    </row>
    <row r="172" spans="1:15" ht="18.75" customHeight="1" x14ac:dyDescent="0.25">
      <c r="A172" s="3">
        <v>123</v>
      </c>
      <c r="B172" s="41" t="s">
        <v>91</v>
      </c>
      <c r="C172" s="5" t="s">
        <v>317</v>
      </c>
      <c r="D172" s="6" t="s">
        <v>27</v>
      </c>
      <c r="E172" s="6">
        <v>21906</v>
      </c>
      <c r="F172" s="23"/>
      <c r="G172" s="6">
        <v>5</v>
      </c>
      <c r="H172" s="53" t="s">
        <v>392</v>
      </c>
      <c r="I172" s="52" t="str">
        <f t="shared" si="13"/>
        <v>Fremstilling af sterile lægemidler, Steril 1</v>
      </c>
      <c r="J172" s="52" t="str">
        <f>CONCATENATE(H172,C172)</f>
        <v>https://www.ug.dk/search/Fremstilling af sterile lægemidler, Steril 1</v>
      </c>
      <c r="K172" s="45" t="str">
        <f t="shared" si="14"/>
        <v>https://www.ug.dk/search/Fremstilling af sterile lægemidler, Steril 1</v>
      </c>
      <c r="L172" t="s">
        <v>523</v>
      </c>
      <c r="M172" s="94" t="str">
        <f>HYPERLINK(L172)</f>
        <v>https://www.ug.dk/voksen-og-efteruddannelser/arbejdsmarkedsuddannelser/produktion-af-medicinalprodukter/fremstilling-af-sterile-laegemidler-steril-1</v>
      </c>
      <c r="N172">
        <f>VLOOKUP(C172,'Ark2'!$A$1:$D$392,3,0)</f>
        <v>21906</v>
      </c>
      <c r="O172">
        <v>21906</v>
      </c>
    </row>
    <row r="173" spans="1:15" ht="18.75" customHeight="1" x14ac:dyDescent="0.25">
      <c r="A173" s="3">
        <v>124</v>
      </c>
      <c r="B173" s="41" t="s">
        <v>91</v>
      </c>
      <c r="C173" s="57" t="s">
        <v>401</v>
      </c>
      <c r="D173" s="6" t="s">
        <v>27</v>
      </c>
      <c r="E173" s="6">
        <v>49323</v>
      </c>
      <c r="F173" s="23">
        <v>5</v>
      </c>
      <c r="G173" s="6"/>
      <c r="H173" s="53" t="s">
        <v>392</v>
      </c>
      <c r="I173" s="52" t="str">
        <f t="shared" si="13"/>
        <v>Fremstilling af sterile lægemidler, Steril 1​</v>
      </c>
      <c r="J173" s="52" t="str">
        <f>CONCATENATE(H173,C173)</f>
        <v>https://www.ug.dk/search/Fremstilling af sterile lægemidler, Steril 1​</v>
      </c>
      <c r="K173" s="45" t="str">
        <f t="shared" si="14"/>
        <v>https://www.ug.dk/search/Fremstilling af sterile lægemidler, Steril 1​</v>
      </c>
      <c r="L173" t="s">
        <v>523</v>
      </c>
      <c r="M173" s="94" t="str">
        <f>HYPERLINK(L173)</f>
        <v>https://www.ug.dk/voksen-og-efteruddannelser/arbejdsmarkedsuddannelser/produktion-af-medicinalprodukter/fremstilling-af-sterile-laegemidler-steril-1</v>
      </c>
      <c r="N173">
        <f>VLOOKUP(C173,'Ark2'!$A$1:$D$392,3,0)</f>
        <v>49323</v>
      </c>
      <c r="O173">
        <v>49323</v>
      </c>
    </row>
    <row r="174" spans="1:15" ht="18.75" customHeight="1" x14ac:dyDescent="0.25">
      <c r="A174" s="3">
        <v>125</v>
      </c>
      <c r="B174" s="41" t="s">
        <v>91</v>
      </c>
      <c r="C174" s="8" t="s">
        <v>105</v>
      </c>
      <c r="D174" s="6" t="s">
        <v>410</v>
      </c>
      <c r="E174" s="4"/>
      <c r="F174" s="24">
        <v>2</v>
      </c>
      <c r="G174" s="6"/>
      <c r="H174" s="52" t="s">
        <v>400</v>
      </c>
      <c r="I174" s="52" t="str">
        <f t="shared" si="13"/>
        <v>Førstehjælp GWO BST</v>
      </c>
      <c r="J174" s="52" t="str">
        <f>CONCATENATE(H174)</f>
        <v>Søg på Internettet</v>
      </c>
      <c r="K174" s="45" t="str">
        <f t="shared" si="14"/>
        <v>Søg på Internettet</v>
      </c>
      <c r="L174" t="s">
        <v>400</v>
      </c>
      <c r="M174" s="51" t="s">
        <v>400</v>
      </c>
      <c r="N174">
        <f>VLOOKUP(C174,'Ark2'!$A$1:$D$392,3,0)</f>
        <v>0</v>
      </c>
      <c r="O174">
        <v>0</v>
      </c>
    </row>
    <row r="175" spans="1:15" ht="18.75" customHeight="1" x14ac:dyDescent="0.25">
      <c r="A175" s="3">
        <v>126</v>
      </c>
      <c r="B175" s="41" t="s">
        <v>91</v>
      </c>
      <c r="C175" s="5" t="s">
        <v>318</v>
      </c>
      <c r="D175" s="6" t="s">
        <v>27</v>
      </c>
      <c r="E175" s="6">
        <v>49293</v>
      </c>
      <c r="F175" s="23">
        <v>3</v>
      </c>
      <c r="G175" s="6"/>
      <c r="H175" s="53" t="s">
        <v>392</v>
      </c>
      <c r="I175" s="52" t="str">
        <f t="shared" si="13"/>
        <v>GMP i praksis, GMP2</v>
      </c>
      <c r="J175" s="52" t="str">
        <f>CONCATENATE(H175,C175)</f>
        <v>https://www.ug.dk/search/GMP i praksis, GMP2</v>
      </c>
      <c r="K175" s="45" t="str">
        <f t="shared" si="14"/>
        <v>https://www.ug.dk/search/GMP i praksis, GMP2</v>
      </c>
      <c r="L175" t="s">
        <v>525</v>
      </c>
      <c r="M175" s="94" t="str">
        <f>HYPERLINK(L175)</f>
        <v>https://www.ug.dk/voksen-og-efteruddannelser/arbejdsmarkedsuddannelser/produktion-af-medicinalprodukter/gmp-i-praksis-gmp2</v>
      </c>
      <c r="N175">
        <f>VLOOKUP(C175,'Ark2'!$A$1:$D$392,3,0)</f>
        <v>49293</v>
      </c>
      <c r="O175">
        <v>49293</v>
      </c>
    </row>
    <row r="176" spans="1:15" ht="18.75" customHeight="1" x14ac:dyDescent="0.25">
      <c r="A176" s="51">
        <v>387</v>
      </c>
      <c r="B176" s="78" t="s">
        <v>91</v>
      </c>
      <c r="C176" s="6" t="s">
        <v>409</v>
      </c>
      <c r="D176" s="6" t="s">
        <v>410</v>
      </c>
      <c r="E176" s="6"/>
      <c r="F176" s="23">
        <v>30</v>
      </c>
      <c r="G176" s="6"/>
      <c r="H176" s="79"/>
      <c r="K176" s="45" t="s">
        <v>400</v>
      </c>
      <c r="L176" t="e">
        <v>#N/A</v>
      </c>
      <c r="M176" s="51" t="s">
        <v>400</v>
      </c>
      <c r="N176">
        <f>VLOOKUP(C176,'Ark2'!$A$1:$D$392,3,0)</f>
        <v>0</v>
      </c>
      <c r="O176">
        <v>0</v>
      </c>
    </row>
    <row r="177" spans="1:15" ht="18.75" customHeight="1" x14ac:dyDescent="0.25">
      <c r="A177" s="3">
        <v>127</v>
      </c>
      <c r="B177" s="41" t="s">
        <v>91</v>
      </c>
      <c r="C177" s="8" t="s">
        <v>113</v>
      </c>
      <c r="D177" s="6" t="s">
        <v>410</v>
      </c>
      <c r="E177" s="4"/>
      <c r="F177" s="24">
        <v>1</v>
      </c>
      <c r="G177" s="6"/>
      <c r="H177" s="52" t="s">
        <v>400</v>
      </c>
      <c r="I177" s="52" t="str">
        <f t="shared" ref="I177:I189" si="15">C177</f>
        <v>GWO Bolt BTT</v>
      </c>
      <c r="J177" s="52" t="str">
        <f t="shared" ref="J177:J184" si="16">CONCATENATE(H177)</f>
        <v>Søg på Internettet</v>
      </c>
      <c r="K177" s="45" t="str">
        <f t="shared" ref="K177:K189" si="17">HYPERLINK(J177)</f>
        <v>Søg på Internettet</v>
      </c>
      <c r="L177" t="s">
        <v>400</v>
      </c>
      <c r="M177" s="51" t="s">
        <v>400</v>
      </c>
      <c r="N177">
        <f>VLOOKUP(C177,'Ark2'!$A$1:$D$392,3,0)</f>
        <v>0</v>
      </c>
      <c r="O177">
        <v>0</v>
      </c>
    </row>
    <row r="178" spans="1:15" ht="18.75" customHeight="1" x14ac:dyDescent="0.25">
      <c r="A178" s="3">
        <v>128</v>
      </c>
      <c r="B178" s="41" t="s">
        <v>91</v>
      </c>
      <c r="C178" s="8" t="s">
        <v>112</v>
      </c>
      <c r="D178" s="6" t="s">
        <v>410</v>
      </c>
      <c r="E178" s="4"/>
      <c r="F178" s="24">
        <v>1</v>
      </c>
      <c r="G178" s="6"/>
      <c r="H178" s="52" t="s">
        <v>400</v>
      </c>
      <c r="I178" s="52" t="str">
        <f t="shared" si="15"/>
        <v>GWO Electrical BTT</v>
      </c>
      <c r="J178" s="52" t="str">
        <f t="shared" si="16"/>
        <v>Søg på Internettet</v>
      </c>
      <c r="K178" s="45" t="str">
        <f t="shared" si="17"/>
        <v>Søg på Internettet</v>
      </c>
      <c r="L178" t="s">
        <v>400</v>
      </c>
      <c r="M178" s="51" t="s">
        <v>400</v>
      </c>
      <c r="N178">
        <f>VLOOKUP(C178,'Ark2'!$A$1:$D$392,3,0)</f>
        <v>0</v>
      </c>
      <c r="O178">
        <v>0</v>
      </c>
    </row>
    <row r="179" spans="1:15" ht="18.75" customHeight="1" x14ac:dyDescent="0.25">
      <c r="A179" s="3">
        <v>129</v>
      </c>
      <c r="B179" s="41" t="s">
        <v>91</v>
      </c>
      <c r="C179" s="59" t="s">
        <v>118</v>
      </c>
      <c r="D179" s="6" t="s">
        <v>410</v>
      </c>
      <c r="E179" s="10"/>
      <c r="F179" s="37">
        <v>2</v>
      </c>
      <c r="G179" s="6"/>
      <c r="H179" s="52" t="s">
        <v>400</v>
      </c>
      <c r="I179" s="52" t="str">
        <f t="shared" si="15"/>
        <v>GWO Enhanced first Aid Refresher</v>
      </c>
      <c r="J179" s="52" t="str">
        <f t="shared" si="16"/>
        <v>Søg på Internettet</v>
      </c>
      <c r="K179" s="45" t="str">
        <f t="shared" si="17"/>
        <v>Søg på Internettet</v>
      </c>
      <c r="L179" t="s">
        <v>400</v>
      </c>
      <c r="M179" s="51" t="s">
        <v>400</v>
      </c>
      <c r="N179">
        <f>VLOOKUP(C179,'Ark2'!$A$1:$D$392,3,0)</f>
        <v>0</v>
      </c>
      <c r="O179">
        <v>0</v>
      </c>
    </row>
    <row r="180" spans="1:15" ht="18.75" customHeight="1" x14ac:dyDescent="0.25">
      <c r="A180" s="3">
        <v>130</v>
      </c>
      <c r="B180" s="41" t="s">
        <v>91</v>
      </c>
      <c r="C180" s="8" t="s">
        <v>114</v>
      </c>
      <c r="D180" s="6" t="s">
        <v>410</v>
      </c>
      <c r="E180" s="4"/>
      <c r="F180" s="24">
        <v>1</v>
      </c>
      <c r="G180" s="6"/>
      <c r="H180" s="52" t="s">
        <v>400</v>
      </c>
      <c r="I180" s="52" t="str">
        <f t="shared" si="15"/>
        <v>GWO Hydraulic BTT</v>
      </c>
      <c r="J180" s="52" t="str">
        <f t="shared" si="16"/>
        <v>Søg på Internettet</v>
      </c>
      <c r="K180" s="45" t="str">
        <f t="shared" si="17"/>
        <v>Søg på Internettet</v>
      </c>
      <c r="L180" t="s">
        <v>400</v>
      </c>
      <c r="M180" s="51" t="s">
        <v>400</v>
      </c>
      <c r="N180">
        <f>VLOOKUP(C180,'Ark2'!$A$1:$D$392,3,0)</f>
        <v>0</v>
      </c>
      <c r="O180">
        <v>0</v>
      </c>
    </row>
    <row r="181" spans="1:15" ht="18.75" customHeight="1" x14ac:dyDescent="0.25">
      <c r="A181" s="3">
        <v>131</v>
      </c>
      <c r="B181" s="41" t="s">
        <v>91</v>
      </c>
      <c r="C181" s="8" t="s">
        <v>111</v>
      </c>
      <c r="D181" s="6" t="s">
        <v>410</v>
      </c>
      <c r="E181" s="4"/>
      <c r="F181" s="24">
        <v>2</v>
      </c>
      <c r="G181" s="6"/>
      <c r="H181" s="52" t="s">
        <v>400</v>
      </c>
      <c r="I181" s="52" t="str">
        <f t="shared" si="15"/>
        <v>GWO Mechanical BTT</v>
      </c>
      <c r="J181" s="52" t="str">
        <f t="shared" si="16"/>
        <v>Søg på Internettet</v>
      </c>
      <c r="K181" s="45" t="str">
        <f t="shared" si="17"/>
        <v>Søg på Internettet</v>
      </c>
      <c r="L181" t="s">
        <v>400</v>
      </c>
      <c r="M181" s="51" t="s">
        <v>400</v>
      </c>
      <c r="N181">
        <f>VLOOKUP(C181,'Ark2'!$A$1:$D$392,3,0)</f>
        <v>0</v>
      </c>
      <c r="O181">
        <v>0</v>
      </c>
    </row>
    <row r="182" spans="1:15" ht="18.75" customHeight="1" x14ac:dyDescent="0.25">
      <c r="A182" s="3">
        <v>132</v>
      </c>
      <c r="B182" s="41" t="s">
        <v>91</v>
      </c>
      <c r="C182" s="59" t="s">
        <v>116</v>
      </c>
      <c r="D182" s="6" t="s">
        <v>410</v>
      </c>
      <c r="E182" s="10"/>
      <c r="F182" s="37">
        <v>1</v>
      </c>
      <c r="G182" s="6"/>
      <c r="H182" s="52" t="s">
        <v>400</v>
      </c>
      <c r="I182" s="52" t="str">
        <f t="shared" si="15"/>
        <v>GWO Working at Heights Refresher</v>
      </c>
      <c r="J182" s="52" t="str">
        <f t="shared" si="16"/>
        <v>Søg på Internettet</v>
      </c>
      <c r="K182" s="45" t="str">
        <f t="shared" si="17"/>
        <v>Søg på Internettet</v>
      </c>
      <c r="L182" t="s">
        <v>400</v>
      </c>
      <c r="M182" s="51" t="s">
        <v>400</v>
      </c>
      <c r="N182">
        <f>VLOOKUP(C182,'Ark2'!$A$1:$D$392,3,0)</f>
        <v>0</v>
      </c>
      <c r="O182">
        <v>0</v>
      </c>
    </row>
    <row r="183" spans="1:15" ht="18.75" customHeight="1" x14ac:dyDescent="0.25">
      <c r="A183" s="3">
        <v>133</v>
      </c>
      <c r="B183" s="41" t="s">
        <v>91</v>
      </c>
      <c r="C183" s="59" t="s">
        <v>117</v>
      </c>
      <c r="D183" s="6" t="s">
        <v>410</v>
      </c>
      <c r="E183" s="10"/>
      <c r="F183" s="37">
        <v>1</v>
      </c>
      <c r="G183" s="6"/>
      <c r="H183" s="52" t="s">
        <v>400</v>
      </c>
      <c r="I183" s="52" t="str">
        <f t="shared" si="15"/>
        <v>GWP BST Sea Survival Refresher</v>
      </c>
      <c r="J183" s="52" t="str">
        <f t="shared" si="16"/>
        <v>Søg på Internettet</v>
      </c>
      <c r="K183" s="45" t="str">
        <f t="shared" si="17"/>
        <v>Søg på Internettet</v>
      </c>
      <c r="L183" t="s">
        <v>400</v>
      </c>
      <c r="M183" s="51" t="s">
        <v>400</v>
      </c>
      <c r="N183">
        <f>VLOOKUP(C183,'Ark2'!$A$1:$D$392,3,0)</f>
        <v>0</v>
      </c>
      <c r="O183">
        <v>0</v>
      </c>
    </row>
    <row r="184" spans="1:15" ht="18.75" customHeight="1" x14ac:dyDescent="0.25">
      <c r="A184" s="3">
        <v>134</v>
      </c>
      <c r="B184" s="41" t="s">
        <v>91</v>
      </c>
      <c r="C184" s="8" t="s">
        <v>106</v>
      </c>
      <c r="D184" s="6" t="s">
        <v>410</v>
      </c>
      <c r="E184" s="4"/>
      <c r="F184" s="24">
        <v>2</v>
      </c>
      <c r="G184" s="6"/>
      <c r="H184" s="52" t="s">
        <v>400</v>
      </c>
      <c r="I184" s="52" t="str">
        <f t="shared" si="15"/>
        <v>Højderedning GWO BST</v>
      </c>
      <c r="J184" s="52" t="str">
        <f t="shared" si="16"/>
        <v>Søg på Internettet</v>
      </c>
      <c r="K184" s="45" t="str">
        <f t="shared" si="17"/>
        <v>Søg på Internettet</v>
      </c>
      <c r="L184" t="s">
        <v>400</v>
      </c>
      <c r="M184" s="51" t="s">
        <v>400</v>
      </c>
      <c r="N184">
        <f>VLOOKUP(C184,'Ark2'!$A$1:$D$392,3,0)</f>
        <v>0</v>
      </c>
      <c r="O184">
        <v>0</v>
      </c>
    </row>
    <row r="185" spans="1:15" ht="18.75" customHeight="1" x14ac:dyDescent="0.25">
      <c r="A185" s="3">
        <v>135</v>
      </c>
      <c r="B185" s="41" t="s">
        <v>91</v>
      </c>
      <c r="C185" s="8" t="s">
        <v>93</v>
      </c>
      <c r="D185" s="6" t="s">
        <v>27</v>
      </c>
      <c r="E185" s="4">
        <v>49341</v>
      </c>
      <c r="F185" s="24">
        <v>5</v>
      </c>
      <c r="G185" s="6"/>
      <c r="H185" s="53" t="s">
        <v>392</v>
      </c>
      <c r="I185" s="52" t="str">
        <f t="shared" si="15"/>
        <v>Industristillads offshore</v>
      </c>
      <c r="J185" s="52" t="str">
        <f>CONCATENATE(H185,C185)</f>
        <v>https://www.ug.dk/search/Industristillads offshore</v>
      </c>
      <c r="K185" s="45" t="str">
        <f t="shared" si="17"/>
        <v>https://www.ug.dk/search/Industristillads offshore</v>
      </c>
      <c r="L185" t="s">
        <v>526</v>
      </c>
      <c r="M185" s="94" t="str">
        <f>HYPERLINK(L185)</f>
        <v>https://www.ug.dk/stilladsmontage/industristillads-offshore</v>
      </c>
      <c r="N185">
        <f>VLOOKUP(C185,'Ark2'!$A$1:$D$392,3,0)</f>
        <v>49341</v>
      </c>
      <c r="O185">
        <v>49341</v>
      </c>
    </row>
    <row r="186" spans="1:15" ht="18.75" customHeight="1" x14ac:dyDescent="0.25">
      <c r="A186" s="3">
        <v>136</v>
      </c>
      <c r="B186" s="41" t="s">
        <v>91</v>
      </c>
      <c r="C186" s="5" t="s">
        <v>102</v>
      </c>
      <c r="D186" s="6" t="s">
        <v>27</v>
      </c>
      <c r="E186" s="22">
        <v>21098</v>
      </c>
      <c r="F186" s="35">
        <v>2</v>
      </c>
      <c r="G186" s="6"/>
      <c r="H186" s="53" t="s">
        <v>392</v>
      </c>
      <c r="I186" s="52" t="str">
        <f t="shared" si="15"/>
        <v>Introduktion til Additiv fremstilling - 3D print</v>
      </c>
      <c r="J186" s="52" t="str">
        <f>CONCATENATE(H186,C186)</f>
        <v>https://www.ug.dk/search/Introduktion til Additiv fremstilling - 3D print</v>
      </c>
      <c r="K186" s="45" t="str">
        <f t="shared" si="17"/>
        <v>https://www.ug.dk/search/Introduktion til Additiv fremstilling - 3D print</v>
      </c>
      <c r="L186" t="s">
        <v>527</v>
      </c>
      <c r="M186" s="94" t="str">
        <f>HYPERLINK(L186)</f>
        <v>https://www.ug.dk/arbejdets-organisering-i-produktion-i-industrien/introduktion-til-additiv-fremstilling-3d-print</v>
      </c>
      <c r="N186">
        <f>VLOOKUP(C186,'Ark2'!$A$1:$D$392,3,0)</f>
        <v>21098</v>
      </c>
      <c r="O186">
        <v>21098</v>
      </c>
    </row>
    <row r="187" spans="1:15" ht="18.75" customHeight="1" x14ac:dyDescent="0.25">
      <c r="A187" s="3">
        <v>137</v>
      </c>
      <c r="B187" s="41" t="s">
        <v>91</v>
      </c>
      <c r="C187" s="5" t="s">
        <v>92</v>
      </c>
      <c r="D187" s="6" t="s">
        <v>27</v>
      </c>
      <c r="E187" s="22">
        <v>49785</v>
      </c>
      <c r="F187" s="23">
        <v>2</v>
      </c>
      <c r="G187" s="6"/>
      <c r="H187" s="53" t="s">
        <v>392</v>
      </c>
      <c r="I187" s="52" t="str">
        <f t="shared" si="15"/>
        <v>Introduktion til bæredygtig omstilling</v>
      </c>
      <c r="J187" s="52" t="str">
        <f>CONCATENATE(H187,C187)</f>
        <v>https://www.ug.dk/search/Introduktion til bæredygtig omstilling</v>
      </c>
      <c r="K187" s="45" t="str">
        <f t="shared" si="17"/>
        <v>https://www.ug.dk/search/Introduktion til bæredygtig omstilling</v>
      </c>
      <c r="L187" t="s">
        <v>528</v>
      </c>
      <c r="M187" s="94" t="str">
        <f>HYPERLINK(L187)</f>
        <v>https://www.ug.dk/faelleskataloget/introduktion-til-baeredygtig-omstilling</v>
      </c>
      <c r="N187">
        <f>VLOOKUP(C187,'Ark2'!$A$1:$D$392,3,0)</f>
        <v>49785</v>
      </c>
      <c r="O187">
        <v>49785</v>
      </c>
    </row>
    <row r="188" spans="1:15" ht="18.75" customHeight="1" x14ac:dyDescent="0.25">
      <c r="A188" s="3">
        <v>138</v>
      </c>
      <c r="B188" s="41" t="s">
        <v>91</v>
      </c>
      <c r="C188" s="5" t="s">
        <v>319</v>
      </c>
      <c r="D188" s="6" t="s">
        <v>27</v>
      </c>
      <c r="E188" s="6">
        <v>40919</v>
      </c>
      <c r="F188" s="35"/>
      <c r="G188" s="6">
        <v>5</v>
      </c>
      <c r="H188" s="53" t="s">
        <v>392</v>
      </c>
      <c r="I188" s="52" t="str">
        <f t="shared" si="15"/>
        <v>Kvalitetskontrol for medicooperatører</v>
      </c>
      <c r="J188" s="52" t="str">
        <f>CONCATENATE(H188,C188)</f>
        <v>https://www.ug.dk/search/Kvalitetskontrol for medicooperatører</v>
      </c>
      <c r="K188" s="45" t="str">
        <f t="shared" si="17"/>
        <v>https://www.ug.dk/search/Kvalitetskontrol for medicooperatører</v>
      </c>
      <c r="L188" t="s">
        <v>529</v>
      </c>
      <c r="M188" s="94" t="str">
        <f>HYPERLINK(L188)</f>
        <v>https://www.ug.dk/voksen-og-efteruddannelser/arbejdsmarkedsuddannelser/produktion-af-medicinalprodukter/kvalitetskontrol-for-medicooperatoerer</v>
      </c>
      <c r="N188">
        <f>VLOOKUP(C188,'Ark2'!$A$1:$D$392,3,0)</f>
        <v>40919</v>
      </c>
      <c r="O188">
        <v>40919</v>
      </c>
    </row>
    <row r="189" spans="1:15" ht="18.75" customHeight="1" x14ac:dyDescent="0.25">
      <c r="A189" s="3">
        <v>139</v>
      </c>
      <c r="B189" s="41" t="s">
        <v>91</v>
      </c>
      <c r="C189" s="5" t="s">
        <v>96</v>
      </c>
      <c r="D189" s="6" t="s">
        <v>27</v>
      </c>
      <c r="E189" s="10">
        <v>44755</v>
      </c>
      <c r="F189" s="38">
        <v>1</v>
      </c>
      <c r="G189" s="6"/>
      <c r="H189" s="53" t="s">
        <v>392</v>
      </c>
      <c r="I189" s="52" t="str">
        <f t="shared" si="15"/>
        <v>L-AUS, Arbejde på eller nær ved elektriske installationer</v>
      </c>
      <c r="J189" s="52" t="str">
        <f>CONCATENATE(H189,C189)</f>
        <v>https://www.ug.dk/search/L-AUS, Arbejde på eller nær ved elektriske installationer</v>
      </c>
      <c r="K189" s="45" t="str">
        <f t="shared" si="17"/>
        <v>https://www.ug.dk/search/L-AUS, Arbejde på eller nær ved elektriske installationer</v>
      </c>
      <c r="L189">
        <v>0</v>
      </c>
      <c r="M189" s="51" t="s">
        <v>400</v>
      </c>
      <c r="N189">
        <f>VLOOKUP(C189,'Ark2'!$A$1:$D$392,3,0)</f>
        <v>44755</v>
      </c>
      <c r="O189">
        <v>44755</v>
      </c>
    </row>
    <row r="190" spans="1:15" ht="18.75" customHeight="1" x14ac:dyDescent="0.25">
      <c r="A190" s="51">
        <v>383</v>
      </c>
      <c r="B190" s="41" t="s">
        <v>91</v>
      </c>
      <c r="C190" s="41" t="s">
        <v>411</v>
      </c>
      <c r="D190" s="41" t="s">
        <v>27</v>
      </c>
      <c r="E190" s="41"/>
      <c r="F190" s="41">
        <v>35</v>
      </c>
      <c r="G190" s="41"/>
      <c r="H190" t="s">
        <v>400</v>
      </c>
      <c r="I190" t="s">
        <v>411</v>
      </c>
      <c r="J190" t="s">
        <v>400</v>
      </c>
      <c r="K190" s="45" t="s">
        <v>400</v>
      </c>
      <c r="L190" t="e">
        <v>#N/A</v>
      </c>
      <c r="M190" s="51" t="s">
        <v>400</v>
      </c>
      <c r="N190">
        <f>VLOOKUP(C190,'Ark2'!$A$1:$D$392,3,0)</f>
        <v>0</v>
      </c>
      <c r="O190">
        <v>0</v>
      </c>
    </row>
    <row r="191" spans="1:15" ht="18.75" customHeight="1" x14ac:dyDescent="0.25">
      <c r="A191" s="3">
        <v>140</v>
      </c>
      <c r="B191" s="41" t="s">
        <v>91</v>
      </c>
      <c r="C191" s="8" t="s">
        <v>115</v>
      </c>
      <c r="D191" s="6" t="s">
        <v>410</v>
      </c>
      <c r="E191" s="4"/>
      <c r="F191" s="24">
        <v>0.5</v>
      </c>
      <c r="G191" s="5"/>
      <c r="H191" s="52" t="s">
        <v>400</v>
      </c>
      <c r="I191" s="52" t="str">
        <f t="shared" ref="I191:I202" si="18">C191</f>
        <v>Lift User GWO LU</v>
      </c>
      <c r="J191" s="52" t="str">
        <f>CONCATENATE(H191)</f>
        <v>Søg på Internettet</v>
      </c>
      <c r="K191" s="45" t="str">
        <f t="shared" ref="K191:K202" si="19">HYPERLINK(J191)</f>
        <v>Søg på Internettet</v>
      </c>
      <c r="L191" t="s">
        <v>400</v>
      </c>
      <c r="M191" s="51" t="s">
        <v>400</v>
      </c>
      <c r="N191">
        <f>VLOOKUP(C191,'Ark2'!$A$1:$D$392,3,0)</f>
        <v>0</v>
      </c>
      <c r="O191">
        <v>0</v>
      </c>
    </row>
    <row r="192" spans="1:15" ht="18.75" customHeight="1" x14ac:dyDescent="0.25">
      <c r="A192" s="3">
        <v>141</v>
      </c>
      <c r="B192" s="41" t="s">
        <v>91</v>
      </c>
      <c r="C192" s="8" t="s">
        <v>104</v>
      </c>
      <c r="D192" s="6" t="s">
        <v>410</v>
      </c>
      <c r="E192" s="4"/>
      <c r="F192" s="24">
        <v>0.5</v>
      </c>
      <c r="G192" s="6"/>
      <c r="H192" s="52" t="s">
        <v>400</v>
      </c>
      <c r="I192" s="52" t="str">
        <f t="shared" si="18"/>
        <v>Manuel Handling GWO BST</v>
      </c>
      <c r="J192" s="52" t="str">
        <f>CONCATENATE(H192)</f>
        <v>Søg på Internettet</v>
      </c>
      <c r="K192" s="45" t="str">
        <f t="shared" si="19"/>
        <v>Søg på Internettet</v>
      </c>
      <c r="L192" t="s">
        <v>400</v>
      </c>
      <c r="M192" s="51" t="s">
        <v>400</v>
      </c>
      <c r="N192">
        <f>VLOOKUP(C192,'Ark2'!$A$1:$D$392,3,0)</f>
        <v>0</v>
      </c>
      <c r="O192">
        <v>0</v>
      </c>
    </row>
    <row r="193" spans="1:15" ht="18.75" customHeight="1" x14ac:dyDescent="0.25">
      <c r="A193" s="3">
        <v>142</v>
      </c>
      <c r="B193" s="41" t="s">
        <v>91</v>
      </c>
      <c r="C193" s="5" t="s">
        <v>320</v>
      </c>
      <c r="D193" s="6" t="s">
        <v>27</v>
      </c>
      <c r="E193" s="6">
        <v>49284</v>
      </c>
      <c r="F193" s="23">
        <v>5</v>
      </c>
      <c r="G193" s="6"/>
      <c r="H193" s="53" t="s">
        <v>392</v>
      </c>
      <c r="I193" s="52" t="str">
        <f t="shared" si="18"/>
        <v>Medicinalindustriel produktion GMP1</v>
      </c>
      <c r="J193" s="52" t="str">
        <f>CONCATENATE(H193,C193)</f>
        <v>https://www.ug.dk/search/Medicinalindustriel produktion GMP1</v>
      </c>
      <c r="K193" s="45" t="str">
        <f t="shared" si="19"/>
        <v>https://www.ug.dk/search/Medicinalindustriel produktion GMP1</v>
      </c>
      <c r="L193" t="s">
        <v>530</v>
      </c>
      <c r="M193" s="94" t="str">
        <f>HYPERLINK(L193)</f>
        <v>https://www.ug.dk/voksen-og-efteruddannelser/arbejdsmarkedsuddannelser/produktion-af-medicinalprodukter/medicinalindustriel-produktion-gmp1</v>
      </c>
      <c r="N193">
        <f>VLOOKUP(C193,'Ark2'!$A$1:$D$392,3,0)</f>
        <v>49284</v>
      </c>
      <c r="O193">
        <v>49284</v>
      </c>
    </row>
    <row r="194" spans="1:15" ht="18.75" customHeight="1" x14ac:dyDescent="0.25">
      <c r="A194" s="3">
        <v>143</v>
      </c>
      <c r="B194" s="41" t="s">
        <v>91</v>
      </c>
      <c r="C194" s="8" t="s">
        <v>321</v>
      </c>
      <c r="D194" s="6" t="s">
        <v>27</v>
      </c>
      <c r="E194" s="4">
        <v>40443</v>
      </c>
      <c r="F194" s="24">
        <v>1</v>
      </c>
      <c r="G194" s="6"/>
      <c r="H194" s="53" t="s">
        <v>392</v>
      </c>
      <c r="I194" s="52" t="str">
        <f t="shared" si="18"/>
        <v>Produktionshygiejne - operatører fødevareindustri</v>
      </c>
      <c r="J194" s="52" t="str">
        <f>CONCATENATE(H194,C194)</f>
        <v>https://www.ug.dk/search/Produktionshygiejne - operatører fødevareindustri</v>
      </c>
      <c r="K194" s="45" t="str">
        <f t="shared" si="19"/>
        <v>https://www.ug.dk/search/Produktionshygiejne - operatører fødevareindustri</v>
      </c>
      <c r="L194" t="s">
        <v>531</v>
      </c>
      <c r="M194" s="94" t="str">
        <f>HYPERLINK(L194)</f>
        <v>https://www.ug.dk/voksen-og-efteruddannelser/arbejdsmarkedsuddannelser/produktion-af-levnedsmidler-nydelsesmidler-foder/produktionshygiejne-operatoerer-foedevareindustri</v>
      </c>
      <c r="N194">
        <f>VLOOKUP(C194,'Ark2'!$A$1:$D$392,3,0)</f>
        <v>40443</v>
      </c>
      <c r="O194">
        <v>40443</v>
      </c>
    </row>
    <row r="195" spans="1:15" ht="18.75" customHeight="1" x14ac:dyDescent="0.25">
      <c r="A195" s="3">
        <v>144</v>
      </c>
      <c r="B195" s="41" t="s">
        <v>91</v>
      </c>
      <c r="C195" s="8" t="s">
        <v>322</v>
      </c>
      <c r="D195" s="6" t="s">
        <v>27</v>
      </c>
      <c r="E195" s="4">
        <v>48905</v>
      </c>
      <c r="F195" s="24">
        <v>5</v>
      </c>
      <c r="G195" s="6"/>
      <c r="H195" s="53" t="s">
        <v>392</v>
      </c>
      <c r="I195" s="52" t="str">
        <f t="shared" si="18"/>
        <v>Robotbetjening for operatører</v>
      </c>
      <c r="J195" s="52" t="str">
        <f>CONCATENATE(H195,C195)</f>
        <v>https://www.ug.dk/search/Robotbetjening for operatører</v>
      </c>
      <c r="K195" s="45" t="str">
        <f t="shared" si="19"/>
        <v>https://www.ug.dk/search/Robotbetjening for operatører</v>
      </c>
      <c r="L195" t="s">
        <v>532</v>
      </c>
      <c r="M195" s="94" t="str">
        <f>HYPERLINK(L195)</f>
        <v>https://www.ug.dk/voksen-og-efteruddannelser/arbejdsmarkedsuddannelser/betjening-af-industrirobotter-for-operatoerer/robotbetjening-for-operatoerer</v>
      </c>
      <c r="N195">
        <f>VLOOKUP(C195,'Ark2'!$A$1:$D$392,3,0)</f>
        <v>48905</v>
      </c>
      <c r="O195">
        <v>48905</v>
      </c>
    </row>
    <row r="196" spans="1:15" ht="18.75" customHeight="1" x14ac:dyDescent="0.25">
      <c r="A196" s="3">
        <v>145</v>
      </c>
      <c r="B196" s="41" t="s">
        <v>91</v>
      </c>
      <c r="C196" s="8" t="s">
        <v>108</v>
      </c>
      <c r="D196" s="6" t="s">
        <v>410</v>
      </c>
      <c r="E196" s="4"/>
      <c r="F196" s="24">
        <v>2</v>
      </c>
      <c r="G196" s="6"/>
      <c r="H196" s="52" t="s">
        <v>400</v>
      </c>
      <c r="I196" s="52" t="str">
        <f t="shared" si="18"/>
        <v>Slinger Signaller GWO SLS</v>
      </c>
      <c r="J196" s="52" t="str">
        <f>CONCATENATE(H196)</f>
        <v>Søg på Internettet</v>
      </c>
      <c r="K196" s="45" t="str">
        <f t="shared" si="19"/>
        <v>Søg på Internettet</v>
      </c>
      <c r="L196" t="s">
        <v>400</v>
      </c>
      <c r="M196" s="51" t="s">
        <v>400</v>
      </c>
      <c r="N196">
        <f>VLOOKUP(C196,'Ark2'!$A$1:$D$392,3,0)</f>
        <v>0</v>
      </c>
      <c r="O196">
        <v>0</v>
      </c>
    </row>
    <row r="197" spans="1:15" ht="18.75" customHeight="1" x14ac:dyDescent="0.25">
      <c r="A197" s="3">
        <v>146</v>
      </c>
      <c r="B197" s="41" t="s">
        <v>91</v>
      </c>
      <c r="C197" s="5" t="s">
        <v>323</v>
      </c>
      <c r="D197" s="6" t="s">
        <v>27</v>
      </c>
      <c r="E197" s="22">
        <v>48938</v>
      </c>
      <c r="F197" s="35">
        <v>5</v>
      </c>
      <c r="G197" s="6"/>
      <c r="H197" s="53" t="s">
        <v>392</v>
      </c>
      <c r="I197" s="52" t="str">
        <f t="shared" si="18"/>
        <v>Sp1. Betjening af plast sprøjtestøbemaskiner</v>
      </c>
      <c r="J197" s="52" t="str">
        <f>CONCATENATE(H197,C197)</f>
        <v>https://www.ug.dk/search/Sp1. Betjening af plast sprøjtestøbemaskiner</v>
      </c>
      <c r="K197" s="45" t="str">
        <f t="shared" si="19"/>
        <v>https://www.ug.dk/search/Sp1. Betjening af plast sprøjtestøbemaskiner</v>
      </c>
      <c r="L197" t="s">
        <v>533</v>
      </c>
      <c r="M197" s="94" t="str">
        <f>HYPERLINK(L197)</f>
        <v>https://www.ug.dk/fremstilling-af-produkter-i-termoplast/sp1-betjening-af-plast-sproejtestoebemaskiner</v>
      </c>
      <c r="N197">
        <f>VLOOKUP(C197,'Ark2'!$A$1:$D$392,3,0)</f>
        <v>48938</v>
      </c>
      <c r="O197">
        <v>48938</v>
      </c>
    </row>
    <row r="198" spans="1:15" ht="18.75" customHeight="1" x14ac:dyDescent="0.25">
      <c r="A198" s="3">
        <v>147</v>
      </c>
      <c r="B198" s="41" t="s">
        <v>91</v>
      </c>
      <c r="C198" s="5" t="s">
        <v>324</v>
      </c>
      <c r="D198" s="6" t="s">
        <v>27</v>
      </c>
      <c r="E198" s="39">
        <v>48939</v>
      </c>
      <c r="F198" s="35">
        <v>8</v>
      </c>
      <c r="G198" s="6"/>
      <c r="H198" s="53" t="s">
        <v>392</v>
      </c>
      <c r="I198" s="52" t="str">
        <f t="shared" si="18"/>
        <v>Sp2. Mont. og indst. af plast sprøjtestøbeforme</v>
      </c>
      <c r="J198" s="52" t="str">
        <f>CONCATENATE(H198,C198)</f>
        <v>https://www.ug.dk/search/Sp2. Mont. og indst. af plast sprøjtestøbeforme</v>
      </c>
      <c r="K198" s="45" t="str">
        <f t="shared" si="19"/>
        <v>https://www.ug.dk/search/Sp2. Mont. og indst. af plast sprøjtestøbeforme</v>
      </c>
      <c r="L198" t="s">
        <v>534</v>
      </c>
      <c r="M198" s="94" t="str">
        <f>HYPERLINK(L198)</f>
        <v>https://www.ug.dk/fremstilling-af-produkter-i-termoplast/sp2-mont-og-indst-af-plast-sproejtestoebeforme</v>
      </c>
      <c r="N198">
        <f>VLOOKUP(C198,'Ark2'!$A$1:$D$392,3,0)</f>
        <v>48939</v>
      </c>
      <c r="O198">
        <v>48939</v>
      </c>
    </row>
    <row r="199" spans="1:15" ht="18.75" customHeight="1" x14ac:dyDescent="0.25">
      <c r="A199" s="3">
        <v>148</v>
      </c>
      <c r="B199" s="41" t="s">
        <v>91</v>
      </c>
      <c r="C199" s="5" t="s">
        <v>95</v>
      </c>
      <c r="D199" s="6" t="s">
        <v>27</v>
      </c>
      <c r="E199" s="39">
        <v>48940</v>
      </c>
      <c r="F199" s="35">
        <v>8</v>
      </c>
      <c r="G199" s="6"/>
      <c r="H199" s="53" t="s">
        <v>392</v>
      </c>
      <c r="I199" s="52" t="str">
        <f t="shared" si="18"/>
        <v>Sp3a. Opti. af drift, plast sprøjtestøbning</v>
      </c>
      <c r="J199" s="52" t="str">
        <f>CONCATENATE(H199,C199)</f>
        <v>https://www.ug.dk/search/Sp3a. Opti. af drift, plast sprøjtestøbning</v>
      </c>
      <c r="K199" s="45" t="str">
        <f t="shared" si="19"/>
        <v>https://www.ug.dk/search/Sp3a. Opti. af drift, plast sprøjtestøbning</v>
      </c>
      <c r="L199" t="s">
        <v>535</v>
      </c>
      <c r="M199" s="94" t="str">
        <f>HYPERLINK(L199)</f>
        <v>https://www.ug.dk/fremstilling-af-produkter-i-termoplast/sp3a-opti-af-drift-plast-sproejtestoebning</v>
      </c>
      <c r="N199">
        <f>VLOOKUP(C199,'Ark2'!$A$1:$D$392,3,0)</f>
        <v>48940</v>
      </c>
      <c r="O199">
        <v>48940</v>
      </c>
    </row>
    <row r="200" spans="1:15" ht="18.75" customHeight="1" x14ac:dyDescent="0.25">
      <c r="A200" s="3">
        <v>149</v>
      </c>
      <c r="B200" s="41" t="s">
        <v>91</v>
      </c>
      <c r="C200" s="5" t="s">
        <v>94</v>
      </c>
      <c r="D200" s="6" t="s">
        <v>27</v>
      </c>
      <c r="E200" s="39">
        <v>48941</v>
      </c>
      <c r="F200" s="35">
        <v>8</v>
      </c>
      <c r="G200" s="6"/>
      <c r="H200" s="53" t="s">
        <v>392</v>
      </c>
      <c r="I200" s="52" t="str">
        <f t="shared" si="18"/>
        <v>Sp3b system. indkøring nye plastsprøjtestøbeforme</v>
      </c>
      <c r="J200" s="52" t="str">
        <f>CONCATENATE(H200,C200)</f>
        <v>https://www.ug.dk/search/Sp3b system. indkøring nye plastsprøjtestøbeforme</v>
      </c>
      <c r="K200" s="45" t="str">
        <f t="shared" si="19"/>
        <v>https://www.ug.dk/search/Sp3b system. indkøring nye plastsprøjtestøbeforme</v>
      </c>
      <c r="L200" t="s">
        <v>536</v>
      </c>
      <c r="M200" s="94" t="str">
        <f>HYPERLINK(L200)</f>
        <v>https://www.ug.dk/fremstilling-af-produkter-i-termoplast/sp3b-system-indkoering-nye-plastsproejtestoebeforme</v>
      </c>
      <c r="N200">
        <f>VLOOKUP(C200,'Ark2'!$A$1:$D$392,3,0)</f>
        <v>48941</v>
      </c>
      <c r="O200">
        <v>48941</v>
      </c>
    </row>
    <row r="201" spans="1:15" ht="18.75" customHeight="1" x14ac:dyDescent="0.25">
      <c r="A201" s="3">
        <v>150</v>
      </c>
      <c r="B201" s="41" t="s">
        <v>91</v>
      </c>
      <c r="C201" s="8" t="s">
        <v>325</v>
      </c>
      <c r="D201" s="6" t="s">
        <v>27</v>
      </c>
      <c r="E201" s="4">
        <v>43502</v>
      </c>
      <c r="F201" s="24">
        <v>4</v>
      </c>
      <c r="G201" s="6"/>
      <c r="H201" s="53" t="s">
        <v>392</v>
      </c>
      <c r="I201" s="52" t="str">
        <f t="shared" si="18"/>
        <v>Systemstilladser offshore</v>
      </c>
      <c r="J201" s="52" t="str">
        <f>CONCATENATE(H201,C201)</f>
        <v>https://www.ug.dk/search/Systemstilladser offshore</v>
      </c>
      <c r="K201" s="45" t="str">
        <f t="shared" si="19"/>
        <v>https://www.ug.dk/search/Systemstilladser offshore</v>
      </c>
      <c r="L201" t="s">
        <v>537</v>
      </c>
      <c r="M201" s="94" t="str">
        <f>HYPERLINK(L201)</f>
        <v>https://www.ug.dk/stilladsmontage/systemstilladser-offshore</v>
      </c>
      <c r="N201">
        <f>VLOOKUP(C201,'Ark2'!$A$1:$D$392,3,0)</f>
        <v>43502</v>
      </c>
      <c r="O201">
        <v>43502</v>
      </c>
    </row>
    <row r="202" spans="1:15" ht="18.75" customHeight="1" x14ac:dyDescent="0.25">
      <c r="A202" s="3">
        <v>151</v>
      </c>
      <c r="B202" s="41" t="s">
        <v>91</v>
      </c>
      <c r="C202" s="8" t="s">
        <v>107</v>
      </c>
      <c r="D202" s="6" t="s">
        <v>410</v>
      </c>
      <c r="E202" s="4"/>
      <c r="F202" s="24">
        <v>1.5</v>
      </c>
      <c r="G202" s="6"/>
      <c r="H202" s="52" t="s">
        <v>400</v>
      </c>
      <c r="I202" s="52" t="str">
        <f t="shared" si="18"/>
        <v>Søredning GWO BST</v>
      </c>
      <c r="J202" s="52" t="str">
        <f>CONCATENATE(H202)</f>
        <v>Søg på Internettet</v>
      </c>
      <c r="K202" s="45" t="str">
        <f t="shared" si="19"/>
        <v>Søg på Internettet</v>
      </c>
      <c r="L202" t="s">
        <v>400</v>
      </c>
      <c r="M202" s="51" t="s">
        <v>400</v>
      </c>
      <c r="N202">
        <f>VLOOKUP(C202,'Ark2'!$A$1:$D$392,3,0)</f>
        <v>0</v>
      </c>
      <c r="O202">
        <v>0</v>
      </c>
    </row>
    <row r="203" spans="1:15" ht="18.75" customHeight="1" x14ac:dyDescent="0.25">
      <c r="A203" s="51">
        <v>385</v>
      </c>
      <c r="B203" s="32" t="s">
        <v>129</v>
      </c>
      <c r="C203" s="80" t="s">
        <v>413</v>
      </c>
      <c r="D203" s="11" t="s">
        <v>397</v>
      </c>
      <c r="E203" s="66">
        <v>20235</v>
      </c>
      <c r="F203" s="81"/>
      <c r="G203" s="11">
        <v>10</v>
      </c>
      <c r="H203" s="79" t="s">
        <v>392</v>
      </c>
      <c r="I203" t="s">
        <v>413</v>
      </c>
      <c r="J203" t="s">
        <v>421</v>
      </c>
      <c r="K203" s="45" t="s">
        <v>421</v>
      </c>
      <c r="L203" t="s">
        <v>541</v>
      </c>
      <c r="M203" s="94" t="str">
        <f>HYPERLINK(L203)</f>
        <v>https://www.ug.dk/voksen-og-efteruddannelser/akademiuddannelser/informationsteknologi/anvendelse-af-kunstig-intelligens</v>
      </c>
      <c r="N203">
        <f>VLOOKUP(C203,'Ark2'!$A$1:$D$392,3,0)</f>
        <v>20235</v>
      </c>
      <c r="O203">
        <v>20235</v>
      </c>
    </row>
    <row r="204" spans="1:15" ht="18.75" customHeight="1" x14ac:dyDescent="0.25">
      <c r="A204" s="51">
        <v>384</v>
      </c>
      <c r="B204" s="32" t="s">
        <v>129</v>
      </c>
      <c r="C204" s="80" t="s">
        <v>412</v>
      </c>
      <c r="D204" s="11" t="s">
        <v>410</v>
      </c>
      <c r="E204" s="66"/>
      <c r="F204" s="81">
        <v>30</v>
      </c>
      <c r="G204" s="11"/>
      <c r="H204" t="s">
        <v>400</v>
      </c>
      <c r="I204" t="s">
        <v>412</v>
      </c>
      <c r="J204" t="s">
        <v>400</v>
      </c>
      <c r="K204" s="45" t="s">
        <v>400</v>
      </c>
      <c r="L204" t="s">
        <v>400</v>
      </c>
      <c r="M204" s="51" t="s">
        <v>400</v>
      </c>
      <c r="N204">
        <f>VLOOKUP(C204,'Ark2'!$A$1:$D$392,3,0)</f>
        <v>0</v>
      </c>
      <c r="O204">
        <v>0</v>
      </c>
    </row>
    <row r="205" spans="1:15" ht="18.75" customHeight="1" x14ac:dyDescent="0.25">
      <c r="A205" s="3">
        <v>152</v>
      </c>
      <c r="B205" s="32" t="s">
        <v>129</v>
      </c>
      <c r="C205" s="60" t="s">
        <v>132</v>
      </c>
      <c r="D205" s="1" t="s">
        <v>410</v>
      </c>
      <c r="E205" s="1"/>
      <c r="F205" s="15">
        <v>30</v>
      </c>
      <c r="G205" s="1"/>
      <c r="H205" s="52" t="s">
        <v>400</v>
      </c>
      <c r="I205" s="52" t="str">
        <f t="shared" ref="I205:I225" si="20">C205</f>
        <v>Cloud Computing i praksis</v>
      </c>
      <c r="J205" s="52" t="str">
        <f t="shared" ref="J205:J211" si="21">CONCATENATE(H205)</f>
        <v>Søg på Internettet</v>
      </c>
      <c r="K205" s="45" t="str">
        <f t="shared" ref="K205:K225" si="22">HYPERLINK(J205)</f>
        <v>Søg på Internettet</v>
      </c>
      <c r="L205" t="s">
        <v>400</v>
      </c>
      <c r="M205" s="51" t="s">
        <v>400</v>
      </c>
      <c r="N205">
        <f>VLOOKUP(C205,'Ark2'!$A$1:$D$392,3,0)</f>
        <v>0</v>
      </c>
      <c r="O205">
        <v>0</v>
      </c>
    </row>
    <row r="206" spans="1:15" ht="18.75" customHeight="1" x14ac:dyDescent="0.25">
      <c r="A206" s="3">
        <v>153</v>
      </c>
      <c r="B206" s="32" t="s">
        <v>129</v>
      </c>
      <c r="C206" s="33" t="s">
        <v>121</v>
      </c>
      <c r="D206" s="1" t="s">
        <v>410</v>
      </c>
      <c r="E206" s="34"/>
      <c r="F206" s="15">
        <v>10</v>
      </c>
      <c r="G206" s="1"/>
      <c r="H206" s="52" t="s">
        <v>400</v>
      </c>
      <c r="I206" s="52" t="str">
        <f t="shared" si="20"/>
        <v>Developing AI and machine learning solutions with python</v>
      </c>
      <c r="J206" s="52" t="str">
        <f t="shared" si="21"/>
        <v>Søg på Internettet</v>
      </c>
      <c r="K206" s="45" t="str">
        <f t="shared" si="22"/>
        <v>Søg på Internettet</v>
      </c>
      <c r="L206" t="s">
        <v>400</v>
      </c>
      <c r="M206" s="51" t="s">
        <v>400</v>
      </c>
      <c r="N206">
        <f>VLOOKUP(C206,'Ark2'!$A$1:$D$392,3,0)</f>
        <v>0</v>
      </c>
      <c r="O206">
        <v>0</v>
      </c>
    </row>
    <row r="207" spans="1:15" ht="18.75" customHeight="1" x14ac:dyDescent="0.25">
      <c r="A207" s="3">
        <v>154</v>
      </c>
      <c r="B207" s="32" t="s">
        <v>129</v>
      </c>
      <c r="C207" s="61" t="s">
        <v>139</v>
      </c>
      <c r="D207" s="1" t="s">
        <v>410</v>
      </c>
      <c r="E207" s="1"/>
      <c r="F207" s="15">
        <v>30</v>
      </c>
      <c r="G207" s="1"/>
      <c r="H207" s="52" t="s">
        <v>400</v>
      </c>
      <c r="I207" s="52" t="str">
        <f t="shared" si="20"/>
        <v xml:space="preserve">GDPR – ISO 27001 inkl. Persondataforordningen </v>
      </c>
      <c r="J207" s="52" t="str">
        <f t="shared" si="21"/>
        <v>Søg på Internettet</v>
      </c>
      <c r="K207" s="45" t="str">
        <f t="shared" si="22"/>
        <v>Søg på Internettet</v>
      </c>
      <c r="L207" t="s">
        <v>400</v>
      </c>
      <c r="M207" s="51" t="s">
        <v>400</v>
      </c>
      <c r="N207">
        <f>VLOOKUP(C207,'Ark2'!$A$1:$D$392,3,0)</f>
        <v>0</v>
      </c>
      <c r="O207">
        <v>0</v>
      </c>
    </row>
    <row r="208" spans="1:15" ht="18.75" customHeight="1" x14ac:dyDescent="0.25">
      <c r="A208" s="3">
        <v>155</v>
      </c>
      <c r="B208" s="32" t="s">
        <v>129</v>
      </c>
      <c r="C208" s="61" t="s">
        <v>138</v>
      </c>
      <c r="D208" s="1" t="s">
        <v>410</v>
      </c>
      <c r="E208" s="1"/>
      <c r="F208" s="15">
        <v>30</v>
      </c>
      <c r="G208" s="1"/>
      <c r="H208" s="52" t="s">
        <v>400</v>
      </c>
      <c r="I208" s="52" t="str">
        <f t="shared" si="20"/>
        <v>GDPR-koordinator og Persondataspecialist</v>
      </c>
      <c r="J208" s="52" t="str">
        <f t="shared" si="21"/>
        <v>Søg på Internettet</v>
      </c>
      <c r="K208" s="45" t="str">
        <f t="shared" si="22"/>
        <v>Søg på Internettet</v>
      </c>
      <c r="L208" t="s">
        <v>400</v>
      </c>
      <c r="M208" s="51" t="s">
        <v>400</v>
      </c>
      <c r="N208">
        <f>VLOOKUP(C208,'Ark2'!$A$1:$D$392,3,0)</f>
        <v>0</v>
      </c>
      <c r="O208">
        <v>0</v>
      </c>
    </row>
    <row r="209" spans="1:15" ht="18.75" customHeight="1" x14ac:dyDescent="0.25">
      <c r="A209" s="3">
        <v>156</v>
      </c>
      <c r="B209" s="32" t="s">
        <v>129</v>
      </c>
      <c r="C209" s="60" t="s">
        <v>140</v>
      </c>
      <c r="D209" s="1" t="s">
        <v>410</v>
      </c>
      <c r="E209" s="1"/>
      <c r="F209" s="15">
        <v>30</v>
      </c>
      <c r="G209" s="1"/>
      <c r="H209" s="52" t="s">
        <v>400</v>
      </c>
      <c r="I209" s="52" t="str">
        <f t="shared" si="20"/>
        <v xml:space="preserve">Grafisk Design og UI/UX </v>
      </c>
      <c r="J209" s="52" t="str">
        <f t="shared" si="21"/>
        <v>Søg på Internettet</v>
      </c>
      <c r="K209" s="45" t="str">
        <f t="shared" si="22"/>
        <v>Søg på Internettet</v>
      </c>
      <c r="L209" t="s">
        <v>400</v>
      </c>
      <c r="M209" s="51" t="s">
        <v>400</v>
      </c>
      <c r="N209">
        <f>VLOOKUP(C209,'Ark2'!$A$1:$D$392,3,0)</f>
        <v>0</v>
      </c>
      <c r="O209">
        <v>0</v>
      </c>
    </row>
    <row r="210" spans="1:15" ht="18.75" customHeight="1" x14ac:dyDescent="0.25">
      <c r="A210" s="3">
        <v>157</v>
      </c>
      <c r="B210" s="32" t="s">
        <v>129</v>
      </c>
      <c r="C210" s="60" t="s">
        <v>134</v>
      </c>
      <c r="D210" s="1" t="s">
        <v>410</v>
      </c>
      <c r="E210" s="1"/>
      <c r="F210" s="15">
        <v>30</v>
      </c>
      <c r="G210" s="1"/>
      <c r="H210" s="52" t="s">
        <v>400</v>
      </c>
      <c r="I210" s="52" t="str">
        <f t="shared" si="20"/>
        <v>Grafisk Design og UI/UX Inkl. ChatGPT &amp; AI-Værktøjer</v>
      </c>
      <c r="J210" s="52" t="str">
        <f t="shared" si="21"/>
        <v>Søg på Internettet</v>
      </c>
      <c r="K210" s="45" t="str">
        <f t="shared" si="22"/>
        <v>Søg på Internettet</v>
      </c>
      <c r="L210" t="s">
        <v>400</v>
      </c>
      <c r="M210" s="51" t="s">
        <v>400</v>
      </c>
      <c r="N210">
        <f>VLOOKUP(C210,'Ark2'!$A$1:$D$392,3,0)</f>
        <v>0</v>
      </c>
      <c r="O210">
        <v>0</v>
      </c>
    </row>
    <row r="211" spans="1:15" ht="18.75" customHeight="1" x14ac:dyDescent="0.25">
      <c r="A211" s="3">
        <v>158</v>
      </c>
      <c r="B211" s="32" t="s">
        <v>129</v>
      </c>
      <c r="C211" s="60" t="s">
        <v>131</v>
      </c>
      <c r="D211" s="1" t="s">
        <v>410</v>
      </c>
      <c r="E211" s="1"/>
      <c r="F211" s="15">
        <v>30</v>
      </c>
      <c r="G211" s="1"/>
      <c r="H211" s="52" t="s">
        <v>400</v>
      </c>
      <c r="I211" s="52" t="str">
        <f t="shared" si="20"/>
        <v>Grundlæggende programmering med C# Inkl. ASP.NET Core MVC</v>
      </c>
      <c r="J211" s="52" t="str">
        <f t="shared" si="21"/>
        <v>Søg på Internettet</v>
      </c>
      <c r="K211" s="45" t="str">
        <f t="shared" si="22"/>
        <v>Søg på Internettet</v>
      </c>
      <c r="L211" t="s">
        <v>400</v>
      </c>
      <c r="M211" s="51" t="s">
        <v>400</v>
      </c>
      <c r="N211">
        <f>VLOOKUP(C211,'Ark2'!$A$1:$D$392,3,0)</f>
        <v>0</v>
      </c>
      <c r="O211">
        <v>0</v>
      </c>
    </row>
    <row r="212" spans="1:15" ht="18.75" customHeight="1" x14ac:dyDescent="0.25">
      <c r="A212" s="3">
        <v>159</v>
      </c>
      <c r="B212" s="32" t="s">
        <v>129</v>
      </c>
      <c r="C212" s="95" t="s">
        <v>740</v>
      </c>
      <c r="D212" s="95" t="s">
        <v>397</v>
      </c>
      <c r="E212" s="129">
        <v>37543</v>
      </c>
      <c r="F212" s="15"/>
      <c r="G212" s="1">
        <v>5</v>
      </c>
      <c r="H212" s="52" t="s">
        <v>392</v>
      </c>
      <c r="I212" s="52" t="str">
        <f t="shared" si="20"/>
        <v>It-sikkerhed</v>
      </c>
      <c r="J212" s="52" t="str">
        <f>CONCATENATE(H212,C212)</f>
        <v>https://www.ug.dk/search/It-sikkerhed</v>
      </c>
      <c r="K212" s="45" t="str">
        <f t="shared" si="22"/>
        <v>https://www.ug.dk/search/It-sikkerhed</v>
      </c>
      <c r="L212" t="s">
        <v>538</v>
      </c>
      <c r="M212" s="94" t="str">
        <f>HYPERLINK(L212)</f>
        <v>https://www.ug.dk/voksen-og-efteruddannelser/akademiuddannelser/informationsteknologi/it-sikkerhed</v>
      </c>
      <c r="N212">
        <f>VLOOKUP(C212,'Ark2'!$A$1:$D$392,3,0)</f>
        <v>37543</v>
      </c>
      <c r="O212" t="e">
        <v>#N/A</v>
      </c>
    </row>
    <row r="213" spans="1:15" ht="18.75" customHeight="1" x14ac:dyDescent="0.25">
      <c r="A213" s="3">
        <v>160</v>
      </c>
      <c r="B213" s="32" t="s">
        <v>129</v>
      </c>
      <c r="C213" s="60" t="s">
        <v>133</v>
      </c>
      <c r="D213" s="1" t="s">
        <v>410</v>
      </c>
      <c r="E213" s="1"/>
      <c r="F213" s="15">
        <v>30</v>
      </c>
      <c r="G213" s="1"/>
      <c r="H213" s="52" t="s">
        <v>400</v>
      </c>
      <c r="I213" s="52" t="str">
        <f t="shared" si="20"/>
        <v>IT-Sikkerhed – CyberSecurity</v>
      </c>
      <c r="J213" s="52" t="str">
        <f t="shared" ref="J213:J218" si="23">CONCATENATE(H213)</f>
        <v>Søg på Internettet</v>
      </c>
      <c r="K213" s="45" t="str">
        <f t="shared" si="22"/>
        <v>Søg på Internettet</v>
      </c>
      <c r="L213" t="s">
        <v>400</v>
      </c>
      <c r="M213" s="51" t="s">
        <v>400</v>
      </c>
      <c r="N213">
        <f>VLOOKUP(C213,'Ark2'!$A$1:$D$392,3,0)</f>
        <v>0</v>
      </c>
      <c r="O213">
        <v>0</v>
      </c>
    </row>
    <row r="214" spans="1:15" ht="18.75" customHeight="1" x14ac:dyDescent="0.25">
      <c r="A214" s="3">
        <v>161</v>
      </c>
      <c r="B214" s="32" t="s">
        <v>129</v>
      </c>
      <c r="C214" s="33" t="s">
        <v>122</v>
      </c>
      <c r="D214" s="1" t="s">
        <v>410</v>
      </c>
      <c r="E214" s="34"/>
      <c r="F214" s="15">
        <v>10</v>
      </c>
      <c r="G214" s="1"/>
      <c r="H214" s="52" t="s">
        <v>400</v>
      </c>
      <c r="I214" s="52" t="str">
        <f t="shared" si="20"/>
        <v>Lær JavaScript, HTML5 og CSS3 og bliv udvikler</v>
      </c>
      <c r="J214" s="52" t="str">
        <f t="shared" si="23"/>
        <v>Søg på Internettet</v>
      </c>
      <c r="K214" s="45" t="str">
        <f t="shared" si="22"/>
        <v>Søg på Internettet</v>
      </c>
      <c r="L214" t="s">
        <v>400</v>
      </c>
      <c r="M214" s="51" t="s">
        <v>400</v>
      </c>
      <c r="N214">
        <f>VLOOKUP(C214,'Ark2'!$A$1:$D$392,3,0)</f>
        <v>0</v>
      </c>
      <c r="O214">
        <v>0</v>
      </c>
    </row>
    <row r="215" spans="1:15" ht="18.75" customHeight="1" x14ac:dyDescent="0.25">
      <c r="A215" s="3">
        <v>162</v>
      </c>
      <c r="B215" s="32" t="s">
        <v>129</v>
      </c>
      <c r="C215" s="33" t="s">
        <v>123</v>
      </c>
      <c r="D215" s="1" t="s">
        <v>410</v>
      </c>
      <c r="E215" s="34"/>
      <c r="F215" s="15">
        <v>10</v>
      </c>
      <c r="G215" s="1"/>
      <c r="H215" s="52" t="s">
        <v>400</v>
      </c>
      <c r="I215" s="52" t="str">
        <f t="shared" si="20"/>
        <v>Machine Learning with Python – From ML Programmer to ML Architect</v>
      </c>
      <c r="J215" s="52" t="str">
        <f t="shared" si="23"/>
        <v>Søg på Internettet</v>
      </c>
      <c r="K215" s="45" t="str">
        <f t="shared" si="22"/>
        <v>Søg på Internettet</v>
      </c>
      <c r="L215" t="s">
        <v>400</v>
      </c>
      <c r="M215" s="51" t="s">
        <v>400</v>
      </c>
      <c r="N215">
        <f>VLOOKUP(C215,'Ark2'!$A$1:$D$392,3,0)</f>
        <v>0</v>
      </c>
      <c r="O215">
        <v>0</v>
      </c>
    </row>
    <row r="216" spans="1:15" ht="18.75" customHeight="1" x14ac:dyDescent="0.25">
      <c r="A216" s="3">
        <v>163</v>
      </c>
      <c r="B216" s="32" t="s">
        <v>129</v>
      </c>
      <c r="C216" s="33" t="s">
        <v>120</v>
      </c>
      <c r="D216" s="1" t="s">
        <v>410</v>
      </c>
      <c r="E216" s="34"/>
      <c r="F216" s="15">
        <v>30</v>
      </c>
      <c r="G216" s="1"/>
      <c r="H216" s="52" t="s">
        <v>400</v>
      </c>
      <c r="I216" s="52" t="str">
        <f t="shared" si="20"/>
        <v>Microsoft 365 &amp; Windows Server 2019 inkl. Entra ID (Azure-AD) &amp; IT-sikkerhed</v>
      </c>
      <c r="J216" s="52" t="str">
        <f t="shared" si="23"/>
        <v>Søg på Internettet</v>
      </c>
      <c r="K216" s="45" t="str">
        <f t="shared" si="22"/>
        <v>Søg på Internettet</v>
      </c>
      <c r="L216" t="s">
        <v>400</v>
      </c>
      <c r="M216" s="51" t="s">
        <v>400</v>
      </c>
      <c r="N216">
        <f>VLOOKUP(C216,'Ark2'!$A$1:$D$392,3,0)</f>
        <v>0</v>
      </c>
      <c r="O216">
        <v>0</v>
      </c>
    </row>
    <row r="217" spans="1:15" ht="18.75" customHeight="1" x14ac:dyDescent="0.25">
      <c r="A217" s="3">
        <v>164</v>
      </c>
      <c r="B217" s="32" t="s">
        <v>129</v>
      </c>
      <c r="C217" s="33" t="s">
        <v>124</v>
      </c>
      <c r="D217" s="1" t="s">
        <v>410</v>
      </c>
      <c r="E217" s="34"/>
      <c r="F217" s="15">
        <v>15</v>
      </c>
      <c r="G217" s="1"/>
      <c r="H217" s="52" t="s">
        <v>400</v>
      </c>
      <c r="I217" s="52" t="str">
        <f t="shared" si="20"/>
        <v>Microsoft Power BI &amp; Data Visualization Mastery</v>
      </c>
      <c r="J217" s="52" t="str">
        <f t="shared" si="23"/>
        <v>Søg på Internettet</v>
      </c>
      <c r="K217" s="45" t="str">
        <f t="shared" si="22"/>
        <v>Søg på Internettet</v>
      </c>
      <c r="L217" t="s">
        <v>400</v>
      </c>
      <c r="M217" s="51" t="s">
        <v>400</v>
      </c>
      <c r="N217">
        <f>VLOOKUP(C217,'Ark2'!$A$1:$D$392,3,0)</f>
        <v>0</v>
      </c>
      <c r="O217">
        <v>0</v>
      </c>
    </row>
    <row r="218" spans="1:15" ht="18.75" customHeight="1" x14ac:dyDescent="0.25">
      <c r="A218" s="3">
        <v>165</v>
      </c>
      <c r="B218" s="32" t="s">
        <v>129</v>
      </c>
      <c r="C218" s="33" t="s">
        <v>125</v>
      </c>
      <c r="D218" s="1" t="s">
        <v>410</v>
      </c>
      <c r="E218" s="34"/>
      <c r="F218" s="15">
        <v>10</v>
      </c>
      <c r="G218" s="1"/>
      <c r="H218" s="52" t="s">
        <v>400</v>
      </c>
      <c r="I218" s="52" t="str">
        <f t="shared" si="20"/>
        <v>POWER BI</v>
      </c>
      <c r="J218" s="52" t="str">
        <f t="shared" si="23"/>
        <v>Søg på Internettet</v>
      </c>
      <c r="K218" s="45" t="str">
        <f t="shared" si="22"/>
        <v>Søg på Internettet</v>
      </c>
      <c r="L218" t="s">
        <v>400</v>
      </c>
      <c r="M218" s="51" t="s">
        <v>400</v>
      </c>
      <c r="N218">
        <f>VLOOKUP(C218,'Ark2'!$A$1:$D$392,3,0)</f>
        <v>0</v>
      </c>
      <c r="O218">
        <v>0</v>
      </c>
    </row>
    <row r="219" spans="1:15" ht="18.75" customHeight="1" x14ac:dyDescent="0.25">
      <c r="A219" s="3">
        <v>166</v>
      </c>
      <c r="B219" s="32" t="s">
        <v>129</v>
      </c>
      <c r="C219" s="95" t="s">
        <v>135</v>
      </c>
      <c r="D219" s="95" t="s">
        <v>397</v>
      </c>
      <c r="E219" s="129">
        <v>37894</v>
      </c>
      <c r="F219" s="15"/>
      <c r="G219" s="1">
        <v>5</v>
      </c>
      <c r="H219" s="52" t="s">
        <v>392</v>
      </c>
      <c r="I219" s="52" t="str">
        <f t="shared" si="20"/>
        <v>Programmering</v>
      </c>
      <c r="J219" s="52" t="str">
        <f>CONCATENATE(H219,C219)</f>
        <v>https://www.ug.dk/search/Programmering</v>
      </c>
      <c r="K219" s="45" t="str">
        <f t="shared" si="22"/>
        <v>https://www.ug.dk/search/Programmering</v>
      </c>
      <c r="L219" t="s">
        <v>539</v>
      </c>
      <c r="M219" s="94" t="str">
        <f>HYPERLINK(L219)</f>
        <v>https://www.ug.dk/voksen-og-efteruddannelser/akademiuddannelser/informationsteknologi/programmering</v>
      </c>
      <c r="N219">
        <f>VLOOKUP(C219,'Ark2'!$A$1:$D$392,3,0)</f>
        <v>37894</v>
      </c>
      <c r="O219">
        <v>37894</v>
      </c>
    </row>
    <row r="220" spans="1:15" ht="18.75" customHeight="1" x14ac:dyDescent="0.25">
      <c r="A220" s="3">
        <v>167</v>
      </c>
      <c r="B220" s="32" t="s">
        <v>129</v>
      </c>
      <c r="C220" s="33" t="s">
        <v>126</v>
      </c>
      <c r="D220" s="1" t="s">
        <v>410</v>
      </c>
      <c r="E220" s="34"/>
      <c r="F220" s="15">
        <v>10</v>
      </c>
      <c r="G220" s="1"/>
      <c r="H220" s="52" t="s">
        <v>400</v>
      </c>
      <c r="I220" s="52" t="str">
        <f t="shared" si="20"/>
        <v>Python Collection</v>
      </c>
      <c r="J220" s="52" t="str">
        <f t="shared" ref="J220:J225" si="24">CONCATENATE(H220)</f>
        <v>Søg på Internettet</v>
      </c>
      <c r="K220" s="45" t="str">
        <f t="shared" si="22"/>
        <v>Søg på Internettet</v>
      </c>
      <c r="L220" t="s">
        <v>400</v>
      </c>
      <c r="M220" s="51" t="s">
        <v>400</v>
      </c>
      <c r="N220">
        <f>VLOOKUP(C220,'Ark2'!$A$1:$D$392,3,0)</f>
        <v>0</v>
      </c>
      <c r="O220">
        <v>0</v>
      </c>
    </row>
    <row r="221" spans="1:15" ht="18.75" customHeight="1" x14ac:dyDescent="0.25">
      <c r="A221" s="3">
        <v>168</v>
      </c>
      <c r="B221" s="32" t="s">
        <v>129</v>
      </c>
      <c r="C221" s="16" t="s">
        <v>142</v>
      </c>
      <c r="D221" s="1" t="s">
        <v>410</v>
      </c>
      <c r="E221" s="1"/>
      <c r="F221" s="15">
        <v>30</v>
      </c>
      <c r="G221" s="1"/>
      <c r="H221" s="52" t="s">
        <v>400</v>
      </c>
      <c r="I221" s="52" t="str">
        <f t="shared" si="20"/>
        <v>Python Programmering</v>
      </c>
      <c r="J221" s="52" t="str">
        <f t="shared" si="24"/>
        <v>Søg på Internettet</v>
      </c>
      <c r="K221" s="45" t="str">
        <f t="shared" si="22"/>
        <v>Søg på Internettet</v>
      </c>
      <c r="L221" t="s">
        <v>400</v>
      </c>
      <c r="M221" s="51" t="s">
        <v>400</v>
      </c>
      <c r="N221">
        <f>VLOOKUP(C221,'Ark2'!$A$1:$D$392,3,0)</f>
        <v>0</v>
      </c>
      <c r="O221">
        <v>0</v>
      </c>
    </row>
    <row r="222" spans="1:15" ht="18.75" customHeight="1" x14ac:dyDescent="0.25">
      <c r="A222" s="3">
        <v>169</v>
      </c>
      <c r="B222" s="32" t="s">
        <v>129</v>
      </c>
      <c r="C222" s="60" t="s">
        <v>130</v>
      </c>
      <c r="D222" s="1" t="s">
        <v>410</v>
      </c>
      <c r="E222" s="1"/>
      <c r="F222" s="15">
        <v>30</v>
      </c>
      <c r="G222" s="1"/>
      <c r="H222" s="52" t="s">
        <v>400</v>
      </c>
      <c r="I222" s="52" t="str">
        <f t="shared" si="20"/>
        <v>Python Programmering – Fra Grundlæggende til Avanceret</v>
      </c>
      <c r="J222" s="52" t="str">
        <f t="shared" si="24"/>
        <v>Søg på Internettet</v>
      </c>
      <c r="K222" s="45" t="str">
        <f t="shared" si="22"/>
        <v>Søg på Internettet</v>
      </c>
      <c r="L222" t="s">
        <v>400</v>
      </c>
      <c r="M222" s="51" t="s">
        <v>400</v>
      </c>
      <c r="N222">
        <f>VLOOKUP(C222,'Ark2'!$A$1:$D$392,3,0)</f>
        <v>0</v>
      </c>
      <c r="O222">
        <v>0</v>
      </c>
    </row>
    <row r="223" spans="1:15" ht="18.75" customHeight="1" x14ac:dyDescent="0.25">
      <c r="A223" s="3">
        <v>170</v>
      </c>
      <c r="B223" s="32" t="s">
        <v>129</v>
      </c>
      <c r="C223" s="61" t="s">
        <v>141</v>
      </c>
      <c r="D223" s="1" t="s">
        <v>410</v>
      </c>
      <c r="E223" s="1"/>
      <c r="F223" s="15">
        <v>60</v>
      </c>
      <c r="G223" s="1"/>
      <c r="H223" s="52" t="s">
        <v>400</v>
      </c>
      <c r="I223" s="52" t="str">
        <f t="shared" si="20"/>
        <v>Specialisterne Academy</v>
      </c>
      <c r="J223" s="52" t="str">
        <f t="shared" si="24"/>
        <v>Søg på Internettet</v>
      </c>
      <c r="K223" s="45" t="str">
        <f t="shared" si="22"/>
        <v>Søg på Internettet</v>
      </c>
      <c r="L223" t="s">
        <v>400</v>
      </c>
      <c r="M223" s="51" t="s">
        <v>400</v>
      </c>
      <c r="N223">
        <f>VLOOKUP(C223,'Ark2'!$A$1:$D$392,3,0)</f>
        <v>0</v>
      </c>
      <c r="O223">
        <v>0</v>
      </c>
    </row>
    <row r="224" spans="1:15" ht="18.75" customHeight="1" x14ac:dyDescent="0.25">
      <c r="A224" s="3">
        <v>171</v>
      </c>
      <c r="B224" s="32" t="s">
        <v>129</v>
      </c>
      <c r="C224" s="33" t="s">
        <v>127</v>
      </c>
      <c r="D224" s="1" t="s">
        <v>410</v>
      </c>
      <c r="E224" s="34"/>
      <c r="F224" s="15">
        <v>10</v>
      </c>
      <c r="G224" s="1"/>
      <c r="H224" s="52" t="s">
        <v>400</v>
      </c>
      <c r="I224" s="52" t="str">
        <f t="shared" si="20"/>
        <v>SQL 2016 Database Development</v>
      </c>
      <c r="J224" s="52" t="str">
        <f t="shared" si="24"/>
        <v>Søg på Internettet</v>
      </c>
      <c r="K224" s="45" t="str">
        <f t="shared" si="22"/>
        <v>Søg på Internettet</v>
      </c>
      <c r="L224" t="s">
        <v>400</v>
      </c>
      <c r="M224" s="51" t="s">
        <v>400</v>
      </c>
      <c r="N224">
        <f>VLOOKUP(C224,'Ark2'!$A$1:$D$392,3,0)</f>
        <v>0</v>
      </c>
      <c r="O224">
        <v>0</v>
      </c>
    </row>
    <row r="225" spans="1:15" ht="18.75" customHeight="1" x14ac:dyDescent="0.25">
      <c r="A225" s="3">
        <v>172</v>
      </c>
      <c r="B225" s="32" t="s">
        <v>129</v>
      </c>
      <c r="C225" s="33" t="s">
        <v>128</v>
      </c>
      <c r="D225" s="1" t="s">
        <v>410</v>
      </c>
      <c r="E225" s="34"/>
      <c r="F225" s="15">
        <v>10</v>
      </c>
      <c r="G225" s="1"/>
      <c r="H225" s="52" t="s">
        <v>400</v>
      </c>
      <c r="I225" s="52" t="str">
        <f t="shared" si="20"/>
        <v xml:space="preserve">SQL Introduktion </v>
      </c>
      <c r="J225" s="52" t="str">
        <f t="shared" si="24"/>
        <v>Søg på Internettet</v>
      </c>
      <c r="K225" s="45" t="str">
        <f t="shared" si="22"/>
        <v>Søg på Internettet</v>
      </c>
      <c r="L225" t="s">
        <v>400</v>
      </c>
      <c r="M225" s="51" t="s">
        <v>400</v>
      </c>
      <c r="N225">
        <f>VLOOKUP(C225,'Ark2'!$A$1:$D$392,3,0)</f>
        <v>0</v>
      </c>
      <c r="O225">
        <v>0</v>
      </c>
    </row>
    <row r="226" spans="1:15" ht="18.75" customHeight="1" x14ac:dyDescent="0.25">
      <c r="A226" s="51">
        <v>392</v>
      </c>
      <c r="B226" s="32" t="s">
        <v>129</v>
      </c>
      <c r="C226" s="80" t="s">
        <v>415</v>
      </c>
      <c r="D226" s="1" t="s">
        <v>397</v>
      </c>
      <c r="E226" s="1">
        <v>37619</v>
      </c>
      <c r="F226" s="15"/>
      <c r="G226" s="1">
        <v>10</v>
      </c>
      <c r="H226" t="s">
        <v>392</v>
      </c>
      <c r="I226" t="s">
        <v>415</v>
      </c>
      <c r="J226" t="s">
        <v>422</v>
      </c>
      <c r="K226" s="45" t="s">
        <v>422</v>
      </c>
      <c r="L226" t="s">
        <v>542</v>
      </c>
      <c r="M226" s="94" t="str">
        <f>HYPERLINK(L226)</f>
        <v>https://www.ug.dk/voksen-og-efteruddannelser/akademiuddannelser/informationsteknologi/systemdrift</v>
      </c>
      <c r="N226" t="e">
        <f>VLOOKUP(C226,'Ark2'!$A$1:$D$392,3,0)</f>
        <v>#N/A</v>
      </c>
      <c r="O226" t="e">
        <v>#N/A</v>
      </c>
    </row>
    <row r="227" spans="1:15" ht="18.75" customHeight="1" x14ac:dyDescent="0.25">
      <c r="A227" s="51">
        <v>386</v>
      </c>
      <c r="B227" s="32" t="s">
        <v>129</v>
      </c>
      <c r="C227" s="80" t="s">
        <v>414</v>
      </c>
      <c r="D227" s="1" t="s">
        <v>410</v>
      </c>
      <c r="E227" s="1"/>
      <c r="F227" s="15">
        <v>30</v>
      </c>
      <c r="G227" s="1"/>
      <c r="H227" t="s">
        <v>400</v>
      </c>
      <c r="I227" t="s">
        <v>414</v>
      </c>
      <c r="J227" t="s">
        <v>400</v>
      </c>
      <c r="K227" s="45" t="s">
        <v>400</v>
      </c>
      <c r="L227" t="s">
        <v>400</v>
      </c>
      <c r="M227" s="51" t="s">
        <v>400</v>
      </c>
      <c r="N227">
        <f>VLOOKUP(C227,'Ark2'!$A$1:$D$392,3,0)</f>
        <v>0</v>
      </c>
      <c r="O227">
        <v>0</v>
      </c>
    </row>
    <row r="228" spans="1:15" ht="18.75" customHeight="1" x14ac:dyDescent="0.25">
      <c r="A228" s="3">
        <v>173</v>
      </c>
      <c r="B228" s="32" t="s">
        <v>129</v>
      </c>
      <c r="C228" s="99" t="s">
        <v>137</v>
      </c>
      <c r="D228" s="95" t="s">
        <v>397</v>
      </c>
      <c r="E228" s="129">
        <v>37712</v>
      </c>
      <c r="F228" s="15"/>
      <c r="G228" s="1">
        <v>10</v>
      </c>
      <c r="H228" s="52" t="s">
        <v>392</v>
      </c>
      <c r="I228" s="52" t="str">
        <f t="shared" ref="I228:I247" si="25">C228</f>
        <v>Videregående programmering</v>
      </c>
      <c r="J228" s="52" t="str">
        <f t="shared" ref="J228:J247" si="26">CONCATENATE(H228,C229)</f>
        <v>https://www.ug.dk/search/Additiv Manufacturing (3D metalprint)</v>
      </c>
      <c r="K228" s="45" t="str">
        <f t="shared" ref="K228:K247" si="27">HYPERLINK(J228)</f>
        <v>https://www.ug.dk/search/Additiv Manufacturing (3D metalprint)</v>
      </c>
      <c r="L228" t="s">
        <v>540</v>
      </c>
      <c r="M228" s="94" t="str">
        <f t="shared" ref="M228:M259" si="28">HYPERLINK(L228)</f>
        <v>https://www.ug.dk/voksen-og-efteruddannelser/akademiuddannelser/informationsteknologi/videregaaende-programmering</v>
      </c>
      <c r="N228">
        <f>VLOOKUP(C228,'Ark2'!$A$1:$D$392,3,0)</f>
        <v>37712</v>
      </c>
      <c r="O228">
        <v>37712</v>
      </c>
    </row>
    <row r="229" spans="1:15" ht="18.75" customHeight="1" x14ac:dyDescent="0.25">
      <c r="A229" s="3">
        <v>174</v>
      </c>
      <c r="B229" s="41" t="s">
        <v>143</v>
      </c>
      <c r="C229" s="5" t="s">
        <v>326</v>
      </c>
      <c r="D229" s="6" t="s">
        <v>27</v>
      </c>
      <c r="E229" s="22">
        <v>22060</v>
      </c>
      <c r="F229" s="23">
        <v>3</v>
      </c>
      <c r="G229" s="6"/>
      <c r="H229" s="53" t="s">
        <v>392</v>
      </c>
      <c r="I229" s="52" t="str">
        <f t="shared" si="25"/>
        <v>Additiv Manufacturing (3D metalprint)</v>
      </c>
      <c r="J229" s="52" t="str">
        <f t="shared" si="26"/>
        <v>https://www.ug.dk/search/Additive Manufacturing (3D metalprint) rev.enginee</v>
      </c>
      <c r="K229" s="45" t="str">
        <f t="shared" si="27"/>
        <v>https://www.ug.dk/search/Additive Manufacturing (3D metalprint) rev.enginee</v>
      </c>
      <c r="L229" t="s">
        <v>543</v>
      </c>
      <c r="M229" s="94" t="str">
        <f t="shared" si="28"/>
        <v>https://www.ug.dk/voksen-og-efteruddannelser/arbejdsmarkedsuddannelser/maskin-og-vaerktoejsomraadet/additiv-manufacturing-3d-metalprint</v>
      </c>
      <c r="N229">
        <f>VLOOKUP(C229,'Ark2'!$A$1:$D$392,3,0)</f>
        <v>22060</v>
      </c>
      <c r="O229">
        <v>22060</v>
      </c>
    </row>
    <row r="230" spans="1:15" ht="18.75" customHeight="1" x14ac:dyDescent="0.25">
      <c r="A230" s="3">
        <v>175</v>
      </c>
      <c r="B230" s="41" t="s">
        <v>143</v>
      </c>
      <c r="C230" s="5" t="s">
        <v>178</v>
      </c>
      <c r="D230" s="6" t="s">
        <v>27</v>
      </c>
      <c r="E230" s="22">
        <v>48293</v>
      </c>
      <c r="F230" s="23">
        <v>3</v>
      </c>
      <c r="G230" s="6"/>
      <c r="H230" s="53" t="s">
        <v>392</v>
      </c>
      <c r="I230" s="52" t="str">
        <f t="shared" si="25"/>
        <v>Additive Manufacturing (3D metalprint) rev.enginee</v>
      </c>
      <c r="J230" s="52" t="str">
        <f t="shared" si="26"/>
        <v>https://www.ug.dk/search/Anvendt svejseteknisk beregning og måling</v>
      </c>
      <c r="K230" s="45" t="str">
        <f t="shared" si="27"/>
        <v>https://www.ug.dk/search/Anvendt svejseteknisk beregning og måling</v>
      </c>
      <c r="L230" t="s">
        <v>544</v>
      </c>
      <c r="M230" s="94" t="str">
        <f t="shared" si="28"/>
        <v>https://www.ug.dk/voksen-og-efteruddannelser/arbejdsmarkedsuddannelser/maskin-og-vaerktoejsomraadet/additive-manufacturing-3d-metalprint-revenginee</v>
      </c>
      <c r="N230">
        <f>VLOOKUP(C230,'Ark2'!$A$1:$D$392,3,0)</f>
        <v>48293</v>
      </c>
      <c r="O230">
        <v>48293</v>
      </c>
    </row>
    <row r="231" spans="1:15" ht="18.75" customHeight="1" x14ac:dyDescent="0.25">
      <c r="A231" s="3">
        <v>176</v>
      </c>
      <c r="B231" s="41" t="s">
        <v>143</v>
      </c>
      <c r="C231" s="8" t="s">
        <v>153</v>
      </c>
      <c r="D231" s="8" t="s">
        <v>27</v>
      </c>
      <c r="E231" s="40">
        <v>48746</v>
      </c>
      <c r="F231" s="13">
        <v>3</v>
      </c>
      <c r="G231" s="5"/>
      <c r="H231" s="53" t="s">
        <v>392</v>
      </c>
      <c r="I231" s="52" t="str">
        <f t="shared" si="25"/>
        <v>Anvendt svejseteknisk beregning og måling</v>
      </c>
      <c r="J231" s="52" t="str">
        <f t="shared" si="26"/>
        <v xml:space="preserve">https://www.ug.dk/search/Arbejdsmiljø og sikkerhed, svejsning/termisk </v>
      </c>
      <c r="K231" s="45" t="str">
        <f t="shared" si="27"/>
        <v xml:space="preserve">https://www.ug.dk/search/Arbejdsmiljø og sikkerhed, svejsning/termisk </v>
      </c>
      <c r="L231" t="s">
        <v>545</v>
      </c>
      <c r="M231" s="94" t="str">
        <f t="shared" si="28"/>
        <v>https://www.ug.dk/voksen-og-efteruddannelser/arbejdsmarkedsuddannelser/svejsning-skaering-og-maritim-produktion-i-metal/anvendt-svejseteknisk-beregning-og-maaling</v>
      </c>
      <c r="N231">
        <f>VLOOKUP(C231,'Ark2'!$A$1:$D$392,3,0)</f>
        <v>48746</v>
      </c>
      <c r="O231">
        <v>48746</v>
      </c>
    </row>
    <row r="232" spans="1:15" ht="18.75" customHeight="1" x14ac:dyDescent="0.25">
      <c r="A232" s="3">
        <v>177</v>
      </c>
      <c r="B232" s="41" t="s">
        <v>143</v>
      </c>
      <c r="C232" s="5" t="s">
        <v>327</v>
      </c>
      <c r="D232" s="6" t="s">
        <v>27</v>
      </c>
      <c r="E232" s="41">
        <v>44530</v>
      </c>
      <c r="F232" s="14">
        <v>1</v>
      </c>
      <c r="G232" s="6"/>
      <c r="H232" s="53" t="s">
        <v>392</v>
      </c>
      <c r="I232" s="52" t="str">
        <f t="shared" si="25"/>
        <v xml:space="preserve">Arbejdsmiljø og sikkerhed, svejsning/termisk </v>
      </c>
      <c r="J232" s="52" t="str">
        <f t="shared" si="26"/>
        <v>https://www.ug.dk/search/CAM drejning</v>
      </c>
      <c r="K232" s="45" t="str">
        <f t="shared" si="27"/>
        <v>https://www.ug.dk/search/CAM drejning</v>
      </c>
      <c r="L232" t="s">
        <v>546</v>
      </c>
      <c r="M232" s="94" t="str">
        <f t="shared" si="28"/>
        <v>https://www.ug.dk/voksen-og-efteruddannelser/arbejdsmarkedsuddannelser/svejsning-skaering-og-maritim-produktion-i-metal/arbejdsmiljoe-og-sikkerhed-svejsningtermisk</v>
      </c>
      <c r="N232">
        <f>VLOOKUP(C232,'Ark2'!$A$1:$D$392,3,0)</f>
        <v>44530</v>
      </c>
      <c r="O232">
        <v>44530</v>
      </c>
    </row>
    <row r="233" spans="1:15" ht="17.45" customHeight="1" x14ac:dyDescent="0.25">
      <c r="A233" s="3">
        <v>178</v>
      </c>
      <c r="B233" s="41" t="s">
        <v>143</v>
      </c>
      <c r="C233" s="5" t="s">
        <v>161</v>
      </c>
      <c r="D233" s="6" t="s">
        <v>27</v>
      </c>
      <c r="E233" s="6">
        <v>47440</v>
      </c>
      <c r="F233" s="23">
        <v>5</v>
      </c>
      <c r="G233" s="6"/>
      <c r="H233" s="53" t="s">
        <v>392</v>
      </c>
      <c r="I233" s="52" t="str">
        <f t="shared" si="25"/>
        <v>CAM drejning</v>
      </c>
      <c r="J233" s="52" t="str">
        <f t="shared" si="26"/>
        <v>https://www.ug.dk/search/CAM fræsning (3D)</v>
      </c>
      <c r="K233" s="45" t="str">
        <f t="shared" si="27"/>
        <v>https://www.ug.dk/search/CAM fræsning (3D)</v>
      </c>
      <c r="L233" t="s">
        <v>547</v>
      </c>
      <c r="M233" s="94" t="str">
        <f t="shared" si="28"/>
        <v>https://www.ug.dk/voksen-og-efteruddannelser/arbejdsmarkedsuddannelser/spaantagende-metalindustri/cam-drejning</v>
      </c>
      <c r="N233">
        <f>VLOOKUP(C233,'Ark2'!$A$1:$D$392,3,0)</f>
        <v>47440</v>
      </c>
      <c r="O233">
        <v>47440</v>
      </c>
    </row>
    <row r="234" spans="1:15" ht="18.75" customHeight="1" x14ac:dyDescent="0.25">
      <c r="A234" s="3">
        <v>179</v>
      </c>
      <c r="B234" s="41" t="s">
        <v>143</v>
      </c>
      <c r="C234" s="5" t="s">
        <v>328</v>
      </c>
      <c r="D234" s="6" t="s">
        <v>27</v>
      </c>
      <c r="E234" s="6">
        <v>47445</v>
      </c>
      <c r="F234" s="23">
        <v>5</v>
      </c>
      <c r="G234" s="6"/>
      <c r="H234" s="53" t="s">
        <v>392</v>
      </c>
      <c r="I234" s="52" t="str">
        <f t="shared" si="25"/>
        <v>CAM fræsning (3D)</v>
      </c>
      <c r="J234" s="52" t="str">
        <f t="shared" si="26"/>
        <v>https://www.ug.dk/search/CNC drejning med C-akse, avanceret (2-sidet)</v>
      </c>
      <c r="K234" s="45" t="str">
        <f t="shared" si="27"/>
        <v>https://www.ug.dk/search/CNC drejning med C-akse, avanceret (2-sidet)</v>
      </c>
      <c r="L234" t="s">
        <v>548</v>
      </c>
      <c r="M234" s="94" t="str">
        <f t="shared" si="28"/>
        <v>https://www.ug.dk/voksen-og-efteruddannelser/arbejdsmarkedsuddannelser/maskin-og-vaerktoejsomraadet/cam-fraesning-3d</v>
      </c>
      <c r="N234">
        <f>VLOOKUP(C234,'Ark2'!$A$1:$D$392,3,0)</f>
        <v>47445</v>
      </c>
      <c r="O234">
        <v>47445</v>
      </c>
    </row>
    <row r="235" spans="1:15" ht="18.75" customHeight="1" x14ac:dyDescent="0.25">
      <c r="A235" s="3">
        <v>180</v>
      </c>
      <c r="B235" s="41" t="s">
        <v>143</v>
      </c>
      <c r="C235" s="5" t="s">
        <v>158</v>
      </c>
      <c r="D235" s="6" t="s">
        <v>27</v>
      </c>
      <c r="E235" s="6">
        <v>47455</v>
      </c>
      <c r="F235" s="23">
        <v>5</v>
      </c>
      <c r="G235" s="6"/>
      <c r="H235" s="53" t="s">
        <v>392</v>
      </c>
      <c r="I235" s="52" t="str">
        <f t="shared" si="25"/>
        <v>CNC drejning med C-akse, avanceret (2-sidet)</v>
      </c>
      <c r="J235" s="52" t="str">
        <f t="shared" si="26"/>
        <v>https://www.ug.dk/search/CNC drejning, 1-sidet bearbejdning</v>
      </c>
      <c r="K235" s="45" t="str">
        <f t="shared" si="27"/>
        <v>https://www.ug.dk/search/CNC drejning, 1-sidet bearbejdning</v>
      </c>
      <c r="L235" t="s">
        <v>549</v>
      </c>
      <c r="M235" s="94" t="str">
        <f t="shared" si="28"/>
        <v>https://www.ug.dk/voksen-og-efteruddannelser/arbejdsmarkedsuddannelser/maskin-og-vaerktoejsomraadet/cnc-drejning-med-c-akse-avanceret-2-sidet</v>
      </c>
      <c r="N235">
        <f>VLOOKUP(C235,'Ark2'!$A$1:$D$392,3,0)</f>
        <v>47455</v>
      </c>
      <c r="O235">
        <v>47455</v>
      </c>
    </row>
    <row r="236" spans="1:15" ht="14.45" customHeight="1" x14ac:dyDescent="0.25">
      <c r="A236" s="3">
        <v>181</v>
      </c>
      <c r="B236" s="41" t="s">
        <v>143</v>
      </c>
      <c r="C236" s="5" t="s">
        <v>152</v>
      </c>
      <c r="D236" s="6" t="s">
        <v>27</v>
      </c>
      <c r="E236" s="6">
        <v>48912</v>
      </c>
      <c r="F236" s="35">
        <v>5</v>
      </c>
      <c r="G236" s="6"/>
      <c r="H236" s="53" t="s">
        <v>392</v>
      </c>
      <c r="I236" s="52" t="str">
        <f t="shared" si="25"/>
        <v>CNC drejning, 1-sidet bearbejdning</v>
      </c>
      <c r="J236" s="52" t="str">
        <f t="shared" si="26"/>
        <v xml:space="preserve">https://www.ug.dk/search/CNC drejning, klargøring og maskinbetjening </v>
      </c>
      <c r="K236" s="45" t="str">
        <f t="shared" si="27"/>
        <v xml:space="preserve">https://www.ug.dk/search/CNC drejning, klargøring og maskinbetjening </v>
      </c>
      <c r="L236" t="s">
        <v>550</v>
      </c>
      <c r="M236" s="94" t="str">
        <f t="shared" si="28"/>
        <v>https://www.ug.dk/voksen-og-efteruddannelser/arbejdsmarkedsuddannelser/spaantagende-metalindustri/cnc-drejning-1-sidet-bearbejdning</v>
      </c>
      <c r="N236">
        <f>VLOOKUP(C236,'Ark2'!$A$1:$D$392,3,0)</f>
        <v>48912</v>
      </c>
      <c r="O236">
        <v>48912</v>
      </c>
    </row>
    <row r="237" spans="1:15" ht="18.75" customHeight="1" x14ac:dyDescent="0.25">
      <c r="A237" s="3">
        <v>182</v>
      </c>
      <c r="B237" s="41" t="s">
        <v>143</v>
      </c>
      <c r="C237" s="5" t="s">
        <v>329</v>
      </c>
      <c r="D237" s="6" t="s">
        <v>27</v>
      </c>
      <c r="E237" s="6">
        <v>48753</v>
      </c>
      <c r="F237" s="35">
        <v>5</v>
      </c>
      <c r="G237" s="6"/>
      <c r="H237" s="53" t="s">
        <v>392</v>
      </c>
      <c r="I237" s="52" t="str">
        <f t="shared" si="25"/>
        <v xml:space="preserve">CNC drejning, klargøring og maskinbetjening </v>
      </c>
      <c r="J237" s="52" t="str">
        <f t="shared" si="26"/>
        <v>https://www.ug.dk/search/Cnc drejning, manuel programmering</v>
      </c>
      <c r="K237" s="45" t="str">
        <f t="shared" si="27"/>
        <v>https://www.ug.dk/search/Cnc drejning, manuel programmering</v>
      </c>
      <c r="L237" t="s">
        <v>551</v>
      </c>
      <c r="M237" s="94" t="str">
        <f t="shared" si="28"/>
        <v>https://www.ug.dk/voksen-og-efteruddannelser/arbejdsmarkedsuddannelser/spaantagende-metalindustri/cnc-drejning-klargoering-og-maskinbetjening</v>
      </c>
      <c r="N237">
        <f>VLOOKUP(C237,'Ark2'!$A$1:$D$392,3,0)</f>
        <v>48753</v>
      </c>
      <c r="O237">
        <v>48753</v>
      </c>
    </row>
    <row r="238" spans="1:15" ht="18.75" customHeight="1" x14ac:dyDescent="0.25">
      <c r="A238" s="3">
        <v>183</v>
      </c>
      <c r="B238" s="41" t="s">
        <v>143</v>
      </c>
      <c r="C238" s="5" t="s">
        <v>330</v>
      </c>
      <c r="D238" s="6" t="s">
        <v>27</v>
      </c>
      <c r="E238" s="6">
        <v>44816</v>
      </c>
      <c r="F238" s="23">
        <v>5</v>
      </c>
      <c r="G238" s="6"/>
      <c r="H238" s="53" t="s">
        <v>392</v>
      </c>
      <c r="I238" s="52" t="str">
        <f t="shared" si="25"/>
        <v>Cnc drejning, manuel programmering</v>
      </c>
      <c r="J238" s="52" t="str">
        <f t="shared" si="26"/>
        <v>https://www.ug.dk/search/CNC drejning, programmering med cyklus/dialog</v>
      </c>
      <c r="K238" s="45" t="str">
        <f t="shared" si="27"/>
        <v>https://www.ug.dk/search/CNC drejning, programmering med cyklus/dialog</v>
      </c>
      <c r="L238" t="s">
        <v>552</v>
      </c>
      <c r="M238" s="94" t="str">
        <f t="shared" si="28"/>
        <v>https://www.ug.dk/voksen-og-efteruddannelser/arbejdsmarkedsuddannelser/maskin-og-vaerktoejsomraadet/cnc-drejning-manuel-programmering</v>
      </c>
      <c r="N238">
        <f>VLOOKUP(C238,'Ark2'!$A$1:$D$392,3,0)</f>
        <v>44816</v>
      </c>
      <c r="O238">
        <v>44816</v>
      </c>
    </row>
    <row r="239" spans="1:15" ht="18.75" customHeight="1" x14ac:dyDescent="0.25">
      <c r="A239" s="3">
        <v>184</v>
      </c>
      <c r="B239" s="41" t="s">
        <v>143</v>
      </c>
      <c r="C239" s="5" t="s">
        <v>160</v>
      </c>
      <c r="D239" s="6" t="s">
        <v>27</v>
      </c>
      <c r="E239" s="6">
        <v>47452</v>
      </c>
      <c r="F239" s="23">
        <v>5</v>
      </c>
      <c r="G239" s="6"/>
      <c r="H239" s="53" t="s">
        <v>392</v>
      </c>
      <c r="I239" s="52" t="str">
        <f t="shared" si="25"/>
        <v>CNC drejning, programmering med cyklus/dialog</v>
      </c>
      <c r="J239" s="52" t="str">
        <f t="shared" si="26"/>
        <v>https://www.ug.dk/search/CNC drejning, programmering og opstilling, 2-sidet</v>
      </c>
      <c r="K239" s="45" t="str">
        <f t="shared" si="27"/>
        <v>https://www.ug.dk/search/CNC drejning, programmering og opstilling, 2-sidet</v>
      </c>
      <c r="L239" t="s">
        <v>553</v>
      </c>
      <c r="M239" s="94" t="str">
        <f t="shared" si="28"/>
        <v>https://www.ug.dk/voksen-og-efteruddannelser/arbejdsmarkedsuddannelser/maskin-og-vaerktoejsomraadet/cnc-drejning-programmering-med-cyklusdialog</v>
      </c>
      <c r="N239">
        <f>VLOOKUP(C239,'Ark2'!$A$1:$D$392,3,0)</f>
        <v>47452</v>
      </c>
      <c r="O239">
        <v>47452</v>
      </c>
    </row>
    <row r="240" spans="1:15" ht="18.75" customHeight="1" x14ac:dyDescent="0.25">
      <c r="A240" s="3">
        <v>185</v>
      </c>
      <c r="B240" s="41" t="s">
        <v>143</v>
      </c>
      <c r="C240" s="5" t="s">
        <v>159</v>
      </c>
      <c r="D240" s="6" t="s">
        <v>27</v>
      </c>
      <c r="E240" s="6">
        <v>47453</v>
      </c>
      <c r="F240" s="23">
        <v>5</v>
      </c>
      <c r="G240" s="6"/>
      <c r="H240" s="53" t="s">
        <v>392</v>
      </c>
      <c r="I240" s="52" t="str">
        <f t="shared" si="25"/>
        <v>CNC drejning, programmering og opstilling, 2-sidet</v>
      </c>
      <c r="J240" s="52" t="str">
        <f t="shared" si="26"/>
        <v>https://www.ug.dk/search/CNC fræsning, klargøring og maskinbetjening</v>
      </c>
      <c r="K240" s="45" t="str">
        <f t="shared" si="27"/>
        <v>https://www.ug.dk/search/CNC fræsning, klargøring og maskinbetjening</v>
      </c>
      <c r="L240" t="s">
        <v>554</v>
      </c>
      <c r="M240" s="94" t="str">
        <f t="shared" si="28"/>
        <v>https://www.ug.dk/voksen-og-efteruddannelser/arbejdsmarkedsuddannelser/maskin-og-vaerktoejsomraadet/cnc-drejning-programmering-og-opstilling-2-sidet</v>
      </c>
      <c r="N240">
        <f>VLOOKUP(C240,'Ark2'!$A$1:$D$392,3,0)</f>
        <v>47453</v>
      </c>
      <c r="O240">
        <v>47453</v>
      </c>
    </row>
    <row r="241" spans="1:15" ht="18.75" customHeight="1" x14ac:dyDescent="0.25">
      <c r="A241" s="3">
        <v>186</v>
      </c>
      <c r="B241" s="41" t="s">
        <v>143</v>
      </c>
      <c r="C241" s="5" t="s">
        <v>151</v>
      </c>
      <c r="D241" s="6" t="s">
        <v>27</v>
      </c>
      <c r="E241" s="6">
        <v>48913</v>
      </c>
      <c r="F241" s="35">
        <v>5</v>
      </c>
      <c r="G241" s="6"/>
      <c r="H241" s="53" t="s">
        <v>392</v>
      </c>
      <c r="I241" s="52" t="str">
        <f t="shared" si="25"/>
        <v>CNC fræsning, klargøring og maskinbetjening</v>
      </c>
      <c r="J241" s="52" t="str">
        <f t="shared" si="26"/>
        <v>https://www.ug.dk/search/CNC fræsning, opspænding og flersidet bearbejdning</v>
      </c>
      <c r="K241" s="45" t="str">
        <f t="shared" si="27"/>
        <v>https://www.ug.dk/search/CNC fræsning, opspænding og flersidet bearbejdning</v>
      </c>
      <c r="L241" t="s">
        <v>555</v>
      </c>
      <c r="M241" s="94" t="str">
        <f t="shared" si="28"/>
        <v>https://www.ug.dk/voksen-og-efteruddannelser/arbejdsmarkedsuddannelser/spaantagende-metalindustri/cnc-fraesning-klargoering-og-maskinbetjening</v>
      </c>
      <c r="N241">
        <f>VLOOKUP(C241,'Ark2'!$A$1:$D$392,3,0)</f>
        <v>48913</v>
      </c>
      <c r="O241">
        <v>48913</v>
      </c>
    </row>
    <row r="242" spans="1:15" ht="18.75" customHeight="1" x14ac:dyDescent="0.25">
      <c r="A242" s="3">
        <v>187</v>
      </c>
      <c r="B242" s="41" t="s">
        <v>143</v>
      </c>
      <c r="C242" s="5" t="s">
        <v>162</v>
      </c>
      <c r="D242" s="6" t="s">
        <v>27</v>
      </c>
      <c r="E242" s="6">
        <v>47416</v>
      </c>
      <c r="F242" s="23">
        <v>5</v>
      </c>
      <c r="G242" s="6"/>
      <c r="H242" s="53" t="s">
        <v>392</v>
      </c>
      <c r="I242" s="52" t="str">
        <f t="shared" si="25"/>
        <v>CNC fræsning, opspænding og flersidet bearbejdning</v>
      </c>
      <c r="J242" s="52" t="str">
        <f t="shared" si="26"/>
        <v>https://www.ug.dk/search/CNC fræsning, programmering og opstilling, 2-sidet</v>
      </c>
      <c r="K242" s="45" t="str">
        <f t="shared" si="27"/>
        <v>https://www.ug.dk/search/CNC fræsning, programmering og opstilling, 2-sidet</v>
      </c>
      <c r="L242" t="s">
        <v>556</v>
      </c>
      <c r="M242" s="94" t="str">
        <f t="shared" si="28"/>
        <v>https://www.ug.dk/voksen-og-efteruddannelser/arbejdsmarkedsuddannelser/maskin-og-vaerktoejsomraadet/cnc-fraesning-opspaending-og-flersidet-bearbejdning</v>
      </c>
      <c r="N242">
        <f>VLOOKUP(C242,'Ark2'!$A$1:$D$392,3,0)</f>
        <v>47416</v>
      </c>
      <c r="O242">
        <v>47416</v>
      </c>
    </row>
    <row r="243" spans="1:15" ht="18.75" customHeight="1" x14ac:dyDescent="0.25">
      <c r="A243" s="3">
        <v>188</v>
      </c>
      <c r="B243" s="41" t="s">
        <v>143</v>
      </c>
      <c r="C243" s="5" t="s">
        <v>163</v>
      </c>
      <c r="D243" s="6" t="s">
        <v>27</v>
      </c>
      <c r="E243" s="6">
        <v>47415</v>
      </c>
      <c r="F243" s="23">
        <v>5</v>
      </c>
      <c r="G243" s="6"/>
      <c r="H243" s="53" t="s">
        <v>392</v>
      </c>
      <c r="I243" s="52" t="str">
        <f t="shared" si="25"/>
        <v>CNC fræsning, programmering og opstilling, 2-sidet</v>
      </c>
      <c r="J243" s="52" t="str">
        <f t="shared" si="26"/>
        <v>https://www.ug.dk/search/CNC styr. bearbejdningsmaskiner i smedeindustr.</v>
      </c>
      <c r="K243" s="45" t="str">
        <f t="shared" si="27"/>
        <v>https://www.ug.dk/search/CNC styr. bearbejdningsmaskiner i smedeindustr.</v>
      </c>
      <c r="L243" t="s">
        <v>557</v>
      </c>
      <c r="M243" s="94" t="str">
        <f t="shared" si="28"/>
        <v>https://www.ug.dk/voksen-og-efteruddannelser/arbejdsmarkedsuddannelser/maskin-og-vaerktoejsomraadet/cnc-fraesning-programmering-og-opstilling-2-sidet</v>
      </c>
      <c r="N243">
        <f>VLOOKUP(C243,'Ark2'!$A$1:$D$392,3,0)</f>
        <v>47415</v>
      </c>
      <c r="O243">
        <v>47415</v>
      </c>
    </row>
    <row r="244" spans="1:15" ht="18.75" customHeight="1" x14ac:dyDescent="0.25">
      <c r="A244" s="3">
        <v>189</v>
      </c>
      <c r="B244" s="41" t="s">
        <v>143</v>
      </c>
      <c r="C244" s="8" t="s">
        <v>149</v>
      </c>
      <c r="D244" s="6" t="s">
        <v>27</v>
      </c>
      <c r="E244" s="4">
        <v>48934</v>
      </c>
      <c r="F244" s="24">
        <v>5</v>
      </c>
      <c r="G244" s="6"/>
      <c r="H244" s="53" t="s">
        <v>392</v>
      </c>
      <c r="I244" s="52" t="str">
        <f t="shared" si="25"/>
        <v>CNC styr. bearbejdningsmaskiner i smedeindustr.</v>
      </c>
      <c r="J244" s="52" t="str">
        <f t="shared" si="26"/>
        <v xml:space="preserve">https://www.ug.dk/search/Dækrep. og monteringstek. på person- og varevogne </v>
      </c>
      <c r="K244" s="45" t="str">
        <f t="shared" si="27"/>
        <v xml:space="preserve">https://www.ug.dk/search/Dækrep. og monteringstek. på person- og varevogne </v>
      </c>
      <c r="L244" t="s">
        <v>558</v>
      </c>
      <c r="M244" s="94" t="str">
        <f t="shared" si="28"/>
        <v>https://www.ug.dk/voksen-og-efteruddannelser/arbejdsmarkedsuddannelser/smedeteknisk-omraade/cnc-styr-bearbejdningsmaskiner-i-smedeindustr</v>
      </c>
      <c r="N244">
        <f>VLOOKUP(C244,'Ark2'!$A$1:$D$392,3,0)</f>
        <v>48934</v>
      </c>
      <c r="O244">
        <v>48934</v>
      </c>
    </row>
    <row r="245" spans="1:15" ht="18.75" customHeight="1" x14ac:dyDescent="0.25">
      <c r="A245" s="3">
        <v>190</v>
      </c>
      <c r="B245" s="41" t="s">
        <v>143</v>
      </c>
      <c r="C245" s="5" t="s">
        <v>331</v>
      </c>
      <c r="D245" s="6" t="s">
        <v>27</v>
      </c>
      <c r="E245" s="23">
        <v>40632</v>
      </c>
      <c r="F245" s="23">
        <v>1</v>
      </c>
      <c r="G245" s="6"/>
      <c r="H245" s="53" t="s">
        <v>392</v>
      </c>
      <c r="I245" s="52" t="str">
        <f t="shared" si="25"/>
        <v xml:space="preserve">Dækrep. og monteringstek. på person- og varevogne </v>
      </c>
      <c r="J245" s="52" t="str">
        <f t="shared" si="26"/>
        <v>https://www.ug.dk/search/Dæktyper (afbalancering og kontrol)</v>
      </c>
      <c r="K245" s="45" t="str">
        <f t="shared" si="27"/>
        <v>https://www.ug.dk/search/Dæktyper (afbalancering og kontrol)</v>
      </c>
      <c r="L245" t="s">
        <v>559</v>
      </c>
      <c r="M245" s="94" t="str">
        <f t="shared" si="28"/>
        <v>https://www.ug.dk/voksen-og-efteruddannelser/arbejdsmarkedsuddannelser/koeretoejsomraadet/daekrep-og-monteringstek-paa-person-og-varevogne</v>
      </c>
      <c r="N245">
        <f>VLOOKUP(C245,'Ark2'!$A$1:$D$392,3,0)</f>
        <v>40632</v>
      </c>
      <c r="O245">
        <v>40632</v>
      </c>
    </row>
    <row r="246" spans="1:15" ht="31.15" customHeight="1" x14ac:dyDescent="0.25">
      <c r="A246" s="3">
        <v>191</v>
      </c>
      <c r="B246" s="41" t="s">
        <v>143</v>
      </c>
      <c r="C246" s="5" t="s">
        <v>172</v>
      </c>
      <c r="D246" s="6" t="s">
        <v>27</v>
      </c>
      <c r="E246" s="23">
        <v>40923</v>
      </c>
      <c r="F246" s="23">
        <v>2</v>
      </c>
      <c r="G246" s="6"/>
      <c r="H246" s="53" t="s">
        <v>392</v>
      </c>
      <c r="I246" s="52" t="str">
        <f t="shared" si="25"/>
        <v>Dæktyper (afbalancering og kontrol)</v>
      </c>
      <c r="J246" s="52" t="str">
        <f t="shared" si="26"/>
        <v>https://www.ug.dk/search/Eldrevne/hybride køretøjer, opbygning og service</v>
      </c>
      <c r="K246" s="45" t="str">
        <f t="shared" si="27"/>
        <v>https://www.ug.dk/search/Eldrevne/hybride køretøjer, opbygning og service</v>
      </c>
      <c r="L246" t="s">
        <v>560</v>
      </c>
      <c r="M246" s="94" t="str">
        <f t="shared" si="28"/>
        <v>https://www.ug.dk/voksen-og-efteruddannelser/arbejdsmarkedsuddannelser/koeretoejsomraadet/daektyper-afbalancering-og-kontrol</v>
      </c>
      <c r="N246">
        <f>VLOOKUP(C246,'Ark2'!$A$1:$D$392,3,0)</f>
        <v>40923</v>
      </c>
      <c r="O246">
        <v>40923</v>
      </c>
    </row>
    <row r="247" spans="1:15" ht="18.75" customHeight="1" x14ac:dyDescent="0.25">
      <c r="A247" s="3">
        <v>192</v>
      </c>
      <c r="B247" s="41" t="s">
        <v>143</v>
      </c>
      <c r="C247" s="5" t="s">
        <v>169</v>
      </c>
      <c r="D247" s="6" t="s">
        <v>27</v>
      </c>
      <c r="E247" s="23">
        <v>42871</v>
      </c>
      <c r="F247" s="23">
        <v>3</v>
      </c>
      <c r="G247" s="6"/>
      <c r="H247" s="53" t="s">
        <v>392</v>
      </c>
      <c r="I247" s="52" t="str">
        <f t="shared" si="25"/>
        <v>Eldrevne/hybride køretøjer, opbygning og service</v>
      </c>
      <c r="J247" s="52" t="str">
        <f t="shared" si="26"/>
        <v>https://www.ug.dk/search/Energioptimering af procesanlæg</v>
      </c>
      <c r="K247" s="45" t="str">
        <f t="shared" si="27"/>
        <v>https://www.ug.dk/search/Energioptimering af procesanlæg</v>
      </c>
      <c r="L247" t="s">
        <v>561</v>
      </c>
      <c r="M247" s="94" t="str">
        <f t="shared" si="28"/>
        <v>https://www.ug.dk/voksen-og-efteruddannelser/arbejdsmarkedsuddannelser/koeretoejsomraadet/eldrevnehybride-koeretoejer-opbygning-og-service</v>
      </c>
      <c r="N247">
        <f>VLOOKUP(C247,'Ark2'!$A$1:$D$392,3,0)</f>
        <v>42871</v>
      </c>
      <c r="O247">
        <v>42871</v>
      </c>
    </row>
    <row r="248" spans="1:15" ht="18.75" customHeight="1" x14ac:dyDescent="0.25">
      <c r="A248" s="3">
        <v>434</v>
      </c>
      <c r="B248" s="110" t="s">
        <v>143</v>
      </c>
      <c r="C248" s="101" t="s">
        <v>794</v>
      </c>
      <c r="D248" s="110" t="s">
        <v>397</v>
      </c>
      <c r="E248" s="110">
        <v>37695</v>
      </c>
      <c r="F248" s="110">
        <v>10</v>
      </c>
      <c r="G248" s="110"/>
      <c r="L248" t="s">
        <v>847</v>
      </c>
      <c r="M248" s="94" t="str">
        <f t="shared" si="28"/>
        <v>https://voksenuddannelse.dk/soeg/uddannelser/akademi/filtrering/kurs?searchString=%C3%98konomistyring%20i%20praksis&amp;hold=true&amp;tilmeldingsfrist=true&amp;ledigePladser=true&amp;subject_code=37695-&amp;type=akademi</v>
      </c>
    </row>
    <row r="249" spans="1:15" ht="18.75" customHeight="1" x14ac:dyDescent="0.25">
      <c r="A249" s="3">
        <v>193</v>
      </c>
      <c r="B249" s="41" t="s">
        <v>143</v>
      </c>
      <c r="C249" s="5" t="s">
        <v>296</v>
      </c>
      <c r="D249" s="6" t="s">
        <v>27</v>
      </c>
      <c r="E249" s="22">
        <v>45571</v>
      </c>
      <c r="F249" s="23">
        <v>10</v>
      </c>
      <c r="G249" s="6"/>
      <c r="H249" s="53" t="s">
        <v>392</v>
      </c>
      <c r="I249" s="52" t="str">
        <f>C249</f>
        <v>Fagunderstøttende dansk som andetsprog F/I</v>
      </c>
      <c r="J249" s="52" t="str">
        <f>CONCATENATE(H249,C250)</f>
        <v>https://www.ug.dk/search/Gassvejsning af stumpsømme - rør</v>
      </c>
      <c r="K249" s="45" t="str">
        <f>HYPERLINK(J249)</f>
        <v>https://www.ug.dk/search/Gassvejsning af stumpsømme - rør</v>
      </c>
      <c r="L249" t="s">
        <v>447</v>
      </c>
      <c r="M249" s="94" t="str">
        <f t="shared" si="28"/>
        <v>https://www.ug.dk/voksen-og-efteruddannelser/arbejdsmarkedsuddannelser/obligatorisk-faelleskatalog/fagunderstoettende-dansk-som-andetsprog-fi</v>
      </c>
      <c r="N249">
        <f>VLOOKUP(C249,'Ark2'!$A$1:$D$392,3,0)</f>
        <v>45571</v>
      </c>
      <c r="O249">
        <v>45571</v>
      </c>
    </row>
    <row r="250" spans="1:15" ht="18.75" customHeight="1" x14ac:dyDescent="0.25">
      <c r="A250" s="3">
        <v>194</v>
      </c>
      <c r="B250" s="41" t="s">
        <v>143</v>
      </c>
      <c r="C250" s="5" t="s">
        <v>332</v>
      </c>
      <c r="D250" s="6" t="s">
        <v>27</v>
      </c>
      <c r="E250" s="41">
        <v>44726</v>
      </c>
      <c r="F250" s="14">
        <v>10</v>
      </c>
      <c r="G250" s="6"/>
      <c r="H250" s="53" t="s">
        <v>392</v>
      </c>
      <c r="I250" s="52" t="str">
        <f>C250</f>
        <v>Gassvejsning af stumpsømme - rør</v>
      </c>
      <c r="J250" s="52" t="str">
        <f>CONCATENATE(H250,C251)</f>
        <v>https://www.ug.dk/search/Gassvejsning af stumpsømme - rør proces 311</v>
      </c>
      <c r="K250" s="45" t="str">
        <f>HYPERLINK(J250)</f>
        <v>https://www.ug.dk/search/Gassvejsning af stumpsømme - rør proces 311</v>
      </c>
      <c r="L250" t="s">
        <v>562</v>
      </c>
      <c r="M250" s="94" t="str">
        <f t="shared" si="28"/>
        <v>https://www.ug.dk/voksen-og-efteruddannelser/arbejdsmarkedsuddannelser/svejsning-skaering-og-maritim-produktion-i-metal/gassvejsning-af-stumpsoemme-roer</v>
      </c>
      <c r="N250">
        <f>VLOOKUP(C250,'Ark2'!$A$1:$D$392,3,0)</f>
        <v>44726</v>
      </c>
      <c r="O250">
        <v>44726</v>
      </c>
    </row>
    <row r="251" spans="1:15" ht="18.75" customHeight="1" x14ac:dyDescent="0.25">
      <c r="A251" s="3">
        <v>195</v>
      </c>
      <c r="B251" s="41" t="s">
        <v>143</v>
      </c>
      <c r="C251" s="5" t="s">
        <v>167</v>
      </c>
      <c r="D251" s="6" t="s">
        <v>27</v>
      </c>
      <c r="E251" s="41">
        <v>44725</v>
      </c>
      <c r="F251" s="14">
        <v>5</v>
      </c>
      <c r="G251" s="6"/>
      <c r="H251" s="53" t="s">
        <v>392</v>
      </c>
      <c r="I251" s="52" t="str">
        <f>C251</f>
        <v>Gassvejsning af stumpsømme - rør proces 311</v>
      </c>
      <c r="J251" s="52" t="str">
        <f>CONCATENATE(H251,C252)</f>
        <v>https://www.ug.dk/search/Gassvejsning proces 311</v>
      </c>
      <c r="K251" s="45" t="str">
        <f>HYPERLINK(J251)</f>
        <v>https://www.ug.dk/search/Gassvejsning proces 311</v>
      </c>
      <c r="L251" t="s">
        <v>563</v>
      </c>
      <c r="M251" s="94" t="str">
        <f t="shared" si="28"/>
        <v>https://www.ug.dk/voksen-og-efteruddannelser/arbejdsmarkedsuddannelser/svejsning-skaering-og-maritim-produktion-i-metal/gassvejsning-af-stumpsoemme-roer-proces-311</v>
      </c>
      <c r="N251">
        <f>VLOOKUP(C251,'Ark2'!$A$1:$D$392,3,0)</f>
        <v>44725</v>
      </c>
      <c r="O251">
        <v>44725</v>
      </c>
    </row>
    <row r="252" spans="1:15" ht="18.75" customHeight="1" x14ac:dyDescent="0.25">
      <c r="A252" s="3">
        <v>196</v>
      </c>
      <c r="B252" s="41" t="s">
        <v>143</v>
      </c>
      <c r="C252" s="5" t="s">
        <v>168</v>
      </c>
      <c r="D252" s="6" t="s">
        <v>27</v>
      </c>
      <c r="E252" s="41">
        <v>44724</v>
      </c>
      <c r="F252" s="14">
        <v>5</v>
      </c>
      <c r="G252" s="6"/>
      <c r="H252" s="53" t="s">
        <v>392</v>
      </c>
      <c r="I252" s="52" t="str">
        <f>C252</f>
        <v>Gassvejsning proces 311</v>
      </c>
      <c r="J252" s="52" t="str">
        <f>CONCATENATE(H252,C253)</f>
        <v>https://www.ug.dk/search/Grundlæggende Box-building</v>
      </c>
      <c r="K252" s="45" t="str">
        <f>HYPERLINK(J252)</f>
        <v>https://www.ug.dk/search/Grundlæggende Box-building</v>
      </c>
      <c r="L252" t="s">
        <v>564</v>
      </c>
      <c r="M252" s="94" t="str">
        <f t="shared" si="28"/>
        <v>https://www.ug.dk/voksen-og-efteruddannelser/arbejdsmarkedsuddannelser/svejsning-skaering-og-maritim-produktion-i-metal/gassvejsning-proces-311</v>
      </c>
      <c r="N252">
        <f>VLOOKUP(C252,'Ark2'!$A$1:$D$392,3,0)</f>
        <v>44724</v>
      </c>
      <c r="O252">
        <v>44724</v>
      </c>
    </row>
    <row r="253" spans="1:15" ht="18.75" customHeight="1" x14ac:dyDescent="0.25">
      <c r="A253" s="3">
        <v>432</v>
      </c>
      <c r="B253" s="110" t="s">
        <v>143</v>
      </c>
      <c r="C253" s="101" t="s">
        <v>792</v>
      </c>
      <c r="D253" s="110" t="s">
        <v>27</v>
      </c>
      <c r="E253" s="110">
        <v>20944</v>
      </c>
      <c r="F253" s="110">
        <v>5</v>
      </c>
      <c r="G253" s="110"/>
      <c r="L253" t="s">
        <v>845</v>
      </c>
      <c r="M253" s="94" t="str">
        <f t="shared" si="28"/>
        <v>https://voksenuddannelse.dk/soeg/uddannelser/amu/filtrering/kurs?subject_code=20944&amp;level=-&amp;type=amu</v>
      </c>
    </row>
    <row r="254" spans="1:15" ht="18.75" customHeight="1" x14ac:dyDescent="0.25">
      <c r="A254" s="3">
        <v>197</v>
      </c>
      <c r="B254" s="41" t="s">
        <v>143</v>
      </c>
      <c r="C254" s="8" t="s">
        <v>333</v>
      </c>
      <c r="D254" s="6" t="s">
        <v>27</v>
      </c>
      <c r="E254" s="4">
        <v>48926</v>
      </c>
      <c r="F254" s="24">
        <v>10</v>
      </c>
      <c r="G254" s="6"/>
      <c r="H254" s="53" t="s">
        <v>392</v>
      </c>
      <c r="I254" s="52" t="str">
        <f>C254</f>
        <v>Grundlæggende CAD</v>
      </c>
      <c r="J254" s="52" t="str">
        <f>CONCATENATE(H254,C255)</f>
        <v>https://www.ug.dk/search/Grundlæggende fejlsøgning, autoområdet</v>
      </c>
      <c r="K254" s="45" t="str">
        <f>HYPERLINK(J254)</f>
        <v>https://www.ug.dk/search/Grundlæggende fejlsøgning, autoområdet</v>
      </c>
      <c r="L254" t="s">
        <v>565</v>
      </c>
      <c r="M254" s="94" t="str">
        <f t="shared" si="28"/>
        <v>https://www.ug.dk/voksen-og-efteruddannelser/arbejdsmarkedsuddannelser/spaantagende-metalindustri/grundlaeggende-cad</v>
      </c>
      <c r="N254">
        <f>VLOOKUP(C254,'Ark2'!$A$1:$D$392,3,0)</f>
        <v>48926</v>
      </c>
      <c r="O254">
        <v>48926</v>
      </c>
    </row>
    <row r="255" spans="1:15" ht="18.75" customHeight="1" x14ac:dyDescent="0.25">
      <c r="A255" s="3">
        <v>198</v>
      </c>
      <c r="B255" s="41" t="s">
        <v>143</v>
      </c>
      <c r="C255" s="5" t="s">
        <v>154</v>
      </c>
      <c r="D255" s="6" t="s">
        <v>27</v>
      </c>
      <c r="E255" s="23">
        <v>48108</v>
      </c>
      <c r="F255" s="23">
        <v>1</v>
      </c>
      <c r="G255" s="6"/>
      <c r="H255" s="53" t="s">
        <v>392</v>
      </c>
      <c r="I255" s="52" t="str">
        <f>C255</f>
        <v>Grundlæggende fejlsøgning, autoområdet</v>
      </c>
      <c r="J255" s="52" t="str">
        <f>CONCATENATE(H255,C256)</f>
        <v>https://www.ug.dk/search/Grundlæggende maskintegning</v>
      </c>
      <c r="K255" s="45" t="str">
        <f>HYPERLINK(J255)</f>
        <v>https://www.ug.dk/search/Grundlæggende maskintegning</v>
      </c>
      <c r="L255" t="s">
        <v>566</v>
      </c>
      <c r="M255" s="94" t="str">
        <f t="shared" si="28"/>
        <v>https://www.ug.dk/voksen-og-efteruddannelser/arbejdsmarkedsuddannelser/koeretoejsomraadet/grundlaeggende-fejlsoegning-autoomraadet</v>
      </c>
      <c r="N255">
        <f>VLOOKUP(C255,'Ark2'!$A$1:$D$392,3,0)</f>
        <v>48108</v>
      </c>
      <c r="O255">
        <v>48108</v>
      </c>
    </row>
    <row r="256" spans="1:15" ht="18.75" customHeight="1" x14ac:dyDescent="0.25">
      <c r="A256" s="3">
        <v>199</v>
      </c>
      <c r="B256" s="41" t="s">
        <v>143</v>
      </c>
      <c r="C256" s="5" t="s">
        <v>150</v>
      </c>
      <c r="D256" s="6" t="s">
        <v>27</v>
      </c>
      <c r="E256" s="23">
        <v>48927</v>
      </c>
      <c r="F256" s="35">
        <v>3</v>
      </c>
      <c r="G256" s="6"/>
      <c r="H256" s="53" t="s">
        <v>392</v>
      </c>
      <c r="I256" s="52" t="str">
        <f>C256</f>
        <v>Grundlæggende maskintegning</v>
      </c>
      <c r="J256" s="52" t="str">
        <f>CONCATENATE(H256,C257)</f>
        <v>https://www.ug.dk/search/Grundlæggende montage- og loddeteknik på print</v>
      </c>
      <c r="K256" s="45" t="str">
        <f>HYPERLINK(J256)</f>
        <v>https://www.ug.dk/search/Grundlæggende montage- og loddeteknik på print</v>
      </c>
      <c r="L256" t="s">
        <v>567</v>
      </c>
      <c r="M256" s="94" t="str">
        <f t="shared" si="28"/>
        <v>https://www.ug.dk/voksen-og-efteruddannelser/arbejdsmarkedsuddannelser/spaantagende-metalindustri/grundlaeggende-maskintegning</v>
      </c>
      <c r="N256">
        <f>VLOOKUP(C256,'Ark2'!$A$1:$D$392,3,0)</f>
        <v>48927</v>
      </c>
      <c r="O256">
        <v>48927</v>
      </c>
    </row>
    <row r="257" spans="1:15" ht="18.75" customHeight="1" x14ac:dyDescent="0.25">
      <c r="A257" s="3">
        <v>428</v>
      </c>
      <c r="B257" s="110" t="s">
        <v>143</v>
      </c>
      <c r="C257" s="101" t="s">
        <v>788</v>
      </c>
      <c r="D257" s="110" t="s">
        <v>27</v>
      </c>
      <c r="E257" s="110">
        <v>20949</v>
      </c>
      <c r="F257" s="110">
        <v>10</v>
      </c>
      <c r="G257" s="110"/>
      <c r="L257" t="s">
        <v>841</v>
      </c>
      <c r="M257" s="94" t="str">
        <f t="shared" si="28"/>
        <v>https://voksenuddannelse.dk/soeg/uddannelser/amu/filtrering/kurs?subject_code=20949&amp;level=-&amp;type=amu</v>
      </c>
    </row>
    <row r="258" spans="1:15" ht="18.75" customHeight="1" x14ac:dyDescent="0.25">
      <c r="A258" s="3">
        <v>200</v>
      </c>
      <c r="B258" s="41" t="s">
        <v>143</v>
      </c>
      <c r="C258" s="5" t="s">
        <v>155</v>
      </c>
      <c r="D258" s="6" t="s">
        <v>27</v>
      </c>
      <c r="E258" s="23">
        <v>48107</v>
      </c>
      <c r="F258" s="23">
        <v>1</v>
      </c>
      <c r="G258" s="6"/>
      <c r="H258" s="53" t="s">
        <v>392</v>
      </c>
      <c r="I258" s="52" t="str">
        <f>C258</f>
        <v>Grundlæggende motorstyring, autoområdet</v>
      </c>
      <c r="J258" s="52" t="str">
        <f>CONCATENATE(H258,C259)</f>
        <v>https://www.ug.dk/search/Grundlæggende testerkursus, autoområdet</v>
      </c>
      <c r="K258" s="45" t="str">
        <f>HYPERLINK(J258)</f>
        <v>https://www.ug.dk/search/Grundlæggende testerkursus, autoområdet</v>
      </c>
      <c r="L258" t="s">
        <v>568</v>
      </c>
      <c r="M258" s="94" t="str">
        <f t="shared" si="28"/>
        <v>https://www.ug.dk/voksen-og-efteruddannelser/arbejdsmarkedsuddannelser/koeretoejsomraadet/grundlaeggende-motorstyring-autoomraadet</v>
      </c>
      <c r="N258">
        <f>VLOOKUP(C258,'Ark2'!$A$1:$D$392,3,0)</f>
        <v>48107</v>
      </c>
      <c r="O258">
        <v>48107</v>
      </c>
    </row>
    <row r="259" spans="1:15" ht="18.75" customHeight="1" x14ac:dyDescent="0.25">
      <c r="A259" s="3">
        <v>201</v>
      </c>
      <c r="B259" s="41" t="s">
        <v>143</v>
      </c>
      <c r="C259" s="5" t="s">
        <v>334</v>
      </c>
      <c r="D259" s="6" t="s">
        <v>27</v>
      </c>
      <c r="E259" s="23">
        <v>48106</v>
      </c>
      <c r="F259" s="23">
        <v>1</v>
      </c>
      <c r="G259" s="6"/>
      <c r="H259" s="53" t="s">
        <v>392</v>
      </c>
      <c r="I259" s="52" t="str">
        <f>C259</f>
        <v>Grundlæggende testerkursus, autoområdet</v>
      </c>
      <c r="J259" s="52" t="str">
        <f>CONCATENATE(H259,C260)</f>
        <v>https://www.ug.dk/search/Hjulafbalancering og kosmetisk optimering</v>
      </c>
      <c r="K259" s="45" t="str">
        <f>HYPERLINK(J259)</f>
        <v>https://www.ug.dk/search/Hjulafbalancering og kosmetisk optimering</v>
      </c>
      <c r="L259" t="s">
        <v>569</v>
      </c>
      <c r="M259" s="94" t="str">
        <f t="shared" si="28"/>
        <v>https://www.ug.dk/voksen-og-efteruddannelser/arbejdsmarkedsuddannelser/koeretoejsomraadet/grundlaeggende-testerkursus-autoomraadet</v>
      </c>
      <c r="N259">
        <f>VLOOKUP(C259,'Ark2'!$A$1:$D$392,3,0)</f>
        <v>48106</v>
      </c>
      <c r="O259">
        <v>48106</v>
      </c>
    </row>
    <row r="260" spans="1:15" ht="18.75" customHeight="1" x14ac:dyDescent="0.25">
      <c r="A260" s="3">
        <v>202</v>
      </c>
      <c r="B260" s="41" t="s">
        <v>143</v>
      </c>
      <c r="C260" s="5" t="s">
        <v>171</v>
      </c>
      <c r="D260" s="6" t="s">
        <v>27</v>
      </c>
      <c r="E260" s="23">
        <v>42812</v>
      </c>
      <c r="F260" s="23">
        <v>1</v>
      </c>
      <c r="G260" s="6"/>
      <c r="H260" s="53" t="s">
        <v>392</v>
      </c>
      <c r="I260" s="52" t="str">
        <f>C260</f>
        <v>Hjulafbalancering og kosmetisk optimering</v>
      </c>
      <c r="J260" s="52" t="str">
        <f>CONCATENATE(H260,C261)</f>
        <v>https://www.ug.dk/search/Højvolt-batteriteknologi i El-Hybride køretøjer</v>
      </c>
      <c r="K260" s="45" t="str">
        <f>HYPERLINK(J260)</f>
        <v>https://www.ug.dk/search/Højvolt-batteriteknologi i El-Hybride køretøjer</v>
      </c>
      <c r="L260" t="s">
        <v>570</v>
      </c>
      <c r="M260" s="94" t="str">
        <f t="shared" ref="M260:M284" si="29">HYPERLINK(L260)</f>
        <v>https://www.ug.dk/voksen-og-efteruddannelser/arbejdsmarkedsuddannelser/koeretoejsomraadet/hjulafbalancering-og-kosmetisk-optimering</v>
      </c>
      <c r="N260">
        <f>VLOOKUP(C260,'Ark2'!$A$1:$D$392,3,0)</f>
        <v>42812</v>
      </c>
      <c r="O260">
        <v>42812</v>
      </c>
    </row>
    <row r="261" spans="1:15" ht="18.75" customHeight="1" x14ac:dyDescent="0.25">
      <c r="A261" s="3">
        <v>203</v>
      </c>
      <c r="B261" s="41" t="s">
        <v>143</v>
      </c>
      <c r="C261" s="5" t="s">
        <v>145</v>
      </c>
      <c r="D261" s="6" t="s">
        <v>27</v>
      </c>
      <c r="E261" s="23">
        <v>49819</v>
      </c>
      <c r="F261" s="23">
        <v>3</v>
      </c>
      <c r="G261" s="6"/>
      <c r="H261" s="53" t="s">
        <v>392</v>
      </c>
      <c r="I261" s="52" t="str">
        <f>C261</f>
        <v>Højvolt-batteriteknologi i El-Hybride køretøjer</v>
      </c>
      <c r="J261" s="52" t="str">
        <f>CONCATENATE(H261,C262)</f>
        <v>https://www.ug.dk/search/Introduktion til TIG-, MAG- og Lysbuesvejsning</v>
      </c>
      <c r="K261" s="45" t="str">
        <f>HYPERLINK(J261)</f>
        <v>https://www.ug.dk/search/Introduktion til TIG-, MAG- og Lysbuesvejsning</v>
      </c>
      <c r="L261" t="s">
        <v>571</v>
      </c>
      <c r="M261" s="94" t="str">
        <f t="shared" si="29"/>
        <v>https://www.ug.dk/voksen-og-efteruddannelser/arbejdsmarkedsuddannelser/koeretoejsomraadet/hoejvolt-batteriteknologi-i-el-hybride-koeretoejer</v>
      </c>
      <c r="N261">
        <f>VLOOKUP(C261,'Ark2'!$A$1:$D$392,3,0)</f>
        <v>49819</v>
      </c>
      <c r="O261">
        <v>49819</v>
      </c>
    </row>
    <row r="262" spans="1:15" ht="18.75" customHeight="1" x14ac:dyDescent="0.25">
      <c r="A262" s="3">
        <v>204</v>
      </c>
      <c r="B262" s="41" t="s">
        <v>143</v>
      </c>
      <c r="C262" s="8" t="s">
        <v>335</v>
      </c>
      <c r="D262" s="6" t="s">
        <v>27</v>
      </c>
      <c r="E262" s="4">
        <v>49632</v>
      </c>
      <c r="F262" s="27">
        <v>5</v>
      </c>
      <c r="G262" s="6"/>
      <c r="H262" s="53" t="s">
        <v>392</v>
      </c>
      <c r="I262" s="52" t="str">
        <f>C262</f>
        <v>Introduktion til TIG-, MAG- og Lysbuesvejsning</v>
      </c>
      <c r="J262" s="52" t="str">
        <f>CONCATENATE(H262,C263)</f>
        <v>https://www.ug.dk/search/Karrosseriteknisk MAG/MIG sammenføjning</v>
      </c>
      <c r="K262" s="45" t="str">
        <f>HYPERLINK(J262)</f>
        <v>https://www.ug.dk/search/Karrosseriteknisk MAG/MIG sammenføjning</v>
      </c>
      <c r="L262" t="s">
        <v>572</v>
      </c>
      <c r="M262" s="94" t="str">
        <f t="shared" si="29"/>
        <v>https://www.ug.dk/voksen-og-efteruddannelser/arbejdsmarkedsuddannelser/svejsning-skaering-og-maritim-produktion-i-metal/introduktion-til-tig-mag-og-lysbuesvejsning</v>
      </c>
      <c r="N262">
        <f>VLOOKUP(C262,'Ark2'!$A$1:$D$392,3,0)</f>
        <v>49632</v>
      </c>
      <c r="O262">
        <v>49632</v>
      </c>
    </row>
    <row r="263" spans="1:15" ht="18.75" customHeight="1" x14ac:dyDescent="0.25">
      <c r="A263" s="3">
        <v>436</v>
      </c>
      <c r="B263" s="110" t="s">
        <v>143</v>
      </c>
      <c r="C263" s="101" t="s">
        <v>796</v>
      </c>
      <c r="D263" s="110" t="s">
        <v>27</v>
      </c>
      <c r="E263" s="110">
        <v>48529</v>
      </c>
      <c r="F263" s="110"/>
      <c r="G263" s="110"/>
      <c r="L263" t="s">
        <v>849</v>
      </c>
      <c r="M263" s="94" t="str">
        <f t="shared" si="29"/>
        <v>https://voksenuddannelse.dk/soeg/uddannelser/amu/filtrering/kurs?subject_code=48529&amp;level=-&amp;type=amu</v>
      </c>
    </row>
    <row r="264" spans="1:15" ht="18.75" customHeight="1" x14ac:dyDescent="0.25">
      <c r="A264" s="3">
        <v>430</v>
      </c>
      <c r="B264" s="110" t="s">
        <v>143</v>
      </c>
      <c r="C264" s="101" t="s">
        <v>790</v>
      </c>
      <c r="D264" s="110" t="s">
        <v>27</v>
      </c>
      <c r="E264" s="110">
        <v>47727</v>
      </c>
      <c r="F264" s="110">
        <v>2</v>
      </c>
      <c r="G264" s="110"/>
      <c r="L264" t="s">
        <v>843</v>
      </c>
      <c r="M264" s="94" t="str">
        <f t="shared" si="29"/>
        <v>https://voksenuddannelse.dk/soeg/uddannelser/amu/filtrering/kurs?subject_code=47727&amp;level=-&amp;type=amu</v>
      </c>
    </row>
    <row r="265" spans="1:15" ht="18.75" customHeight="1" x14ac:dyDescent="0.25">
      <c r="A265" s="3">
        <v>431</v>
      </c>
      <c r="B265" s="110" t="s">
        <v>143</v>
      </c>
      <c r="C265" s="101" t="s">
        <v>791</v>
      </c>
      <c r="D265" s="110" t="s">
        <v>27</v>
      </c>
      <c r="E265" s="110">
        <v>47726</v>
      </c>
      <c r="F265" s="110">
        <v>3</v>
      </c>
      <c r="G265" s="110"/>
      <c r="L265" t="s">
        <v>844</v>
      </c>
      <c r="M265" s="94" t="str">
        <f t="shared" si="29"/>
        <v>https://voksenuddannelse.dk/soeg/uddannelser/amu/filtrering/kurs?subject_code=47726&amp;level=-&amp;type=amu</v>
      </c>
    </row>
    <row r="266" spans="1:15" ht="18.75" customHeight="1" x14ac:dyDescent="0.25">
      <c r="A266" s="3">
        <v>205</v>
      </c>
      <c r="B266" s="41" t="s">
        <v>143</v>
      </c>
      <c r="C266" s="5" t="s">
        <v>177</v>
      </c>
      <c r="D266" s="6" t="s">
        <v>27</v>
      </c>
      <c r="E266" s="41">
        <v>40088</v>
      </c>
      <c r="F266" s="14">
        <v>10</v>
      </c>
      <c r="G266" s="6"/>
      <c r="H266" s="53" t="s">
        <v>392</v>
      </c>
      <c r="I266" s="52" t="str">
        <f t="shared" ref="I266:I271" si="30">C266</f>
        <v>Lys b svejs-stumps plade pos PA-PF</v>
      </c>
      <c r="J266" s="52" t="str">
        <f t="shared" ref="J266:J271" si="31">CONCATENATE(H266,C267)</f>
        <v>https://www.ug.dk/search/Lys b svejs-stumps rør alle pos</v>
      </c>
      <c r="K266" s="45" t="str">
        <f t="shared" ref="K266:K271" si="32">HYPERLINK(J266)</f>
        <v>https://www.ug.dk/search/Lys b svejs-stumps rør alle pos</v>
      </c>
      <c r="L266" t="s">
        <v>573</v>
      </c>
      <c r="M266" s="94" t="str">
        <f t="shared" si="29"/>
        <v>https://www.ug.dk/voksen-og-efteruddannelser/arbejdsmarkedsuddannelser/svejsning-skaering-og-maritim-produktion-i-metal/lys-b-svejs-stumps-plade-pos-pa-pf</v>
      </c>
      <c r="N266">
        <f>VLOOKUP(C266,'Ark2'!$A$1:$D$392,3,0)</f>
        <v>40088</v>
      </c>
      <c r="O266">
        <v>40088</v>
      </c>
    </row>
    <row r="267" spans="1:15" ht="18.75" customHeight="1" x14ac:dyDescent="0.25">
      <c r="A267" s="3">
        <v>206</v>
      </c>
      <c r="B267" s="41" t="s">
        <v>143</v>
      </c>
      <c r="C267" s="5" t="s">
        <v>176</v>
      </c>
      <c r="D267" s="6" t="s">
        <v>27</v>
      </c>
      <c r="E267" s="41">
        <v>40091</v>
      </c>
      <c r="F267" s="14">
        <v>10</v>
      </c>
      <c r="G267" s="6"/>
      <c r="H267" s="53" t="s">
        <v>392</v>
      </c>
      <c r="I267" s="52" t="str">
        <f t="shared" si="30"/>
        <v>Lys b svejs-stumps rør alle pos</v>
      </c>
      <c r="J267" s="52" t="str">
        <f t="shared" si="31"/>
        <v>https://www.ug.dk/search/Lysbuesvejsning</v>
      </c>
      <c r="K267" s="45" t="str">
        <f t="shared" si="32"/>
        <v>https://www.ug.dk/search/Lysbuesvejsning</v>
      </c>
      <c r="L267" t="s">
        <v>574</v>
      </c>
      <c r="M267" s="94" t="str">
        <f t="shared" si="29"/>
        <v>https://www.ug.dk/voksen-og-efteruddannelser/arbejdsmarkedsuddannelser/svejsning-skaering-og-maritim-produktion-i-metal/lys-b-svejs-stumps-roer-alle-pos</v>
      </c>
      <c r="N267">
        <f>VLOOKUP(C267,'Ark2'!$A$1:$D$392,3,0)</f>
        <v>40091</v>
      </c>
      <c r="O267">
        <v>40091</v>
      </c>
    </row>
    <row r="268" spans="1:15" ht="18.75" customHeight="1" x14ac:dyDescent="0.25">
      <c r="A268" s="3">
        <v>207</v>
      </c>
      <c r="B268" s="41" t="s">
        <v>143</v>
      </c>
      <c r="C268" s="5" t="s">
        <v>147</v>
      </c>
      <c r="D268" s="6" t="s">
        <v>27</v>
      </c>
      <c r="E268" s="41">
        <v>49625</v>
      </c>
      <c r="F268" s="14">
        <v>5</v>
      </c>
      <c r="G268" s="6"/>
      <c r="H268" s="53" t="s">
        <v>392</v>
      </c>
      <c r="I268" s="52" t="str">
        <f t="shared" si="30"/>
        <v>Lysbuesvejsning</v>
      </c>
      <c r="J268" s="52" t="str">
        <f t="shared" si="31"/>
        <v>https://www.ug.dk/search/MAG-svejsning af rustfri stål proces 135 eller 136</v>
      </c>
      <c r="K268" s="45" t="str">
        <f t="shared" si="32"/>
        <v>https://www.ug.dk/search/MAG-svejsning af rustfri stål proces 135 eller 136</v>
      </c>
      <c r="L268" t="s">
        <v>575</v>
      </c>
      <c r="M268" s="94" t="str">
        <f t="shared" si="29"/>
        <v>https://www.ug.dk/voksen-og-efteruddannelser/arbejdsmarkedsuddannelser/svejsning-skaering-og-maritim-produktion-i-metal/lysbuesvejsning</v>
      </c>
      <c r="N268">
        <f>VLOOKUP(C268,'Ark2'!$A$1:$D$392,3,0)</f>
        <v>49625</v>
      </c>
      <c r="O268">
        <v>49625</v>
      </c>
    </row>
    <row r="269" spans="1:15" ht="18.75" customHeight="1" x14ac:dyDescent="0.25">
      <c r="A269" s="3">
        <v>208</v>
      </c>
      <c r="B269" s="41" t="s">
        <v>143</v>
      </c>
      <c r="C269" s="8" t="s">
        <v>336</v>
      </c>
      <c r="D269" s="6" t="s">
        <v>27</v>
      </c>
      <c r="E269" s="4">
        <v>48748</v>
      </c>
      <c r="F269" s="24">
        <v>5</v>
      </c>
      <c r="G269" s="6"/>
      <c r="H269" s="53" t="s">
        <v>392</v>
      </c>
      <c r="I269" s="52" t="str">
        <f t="shared" si="30"/>
        <v>MAG-svejsning af rustfri stål proces 135 eller 136</v>
      </c>
      <c r="J269" s="52" t="str">
        <f t="shared" si="31"/>
        <v>https://www.ug.dk/search/Materialelære, stål</v>
      </c>
      <c r="K269" s="45" t="str">
        <f t="shared" si="32"/>
        <v>https://www.ug.dk/search/Materialelære, stål</v>
      </c>
      <c r="L269" t="s">
        <v>576</v>
      </c>
      <c r="M269" s="94" t="str">
        <f t="shared" si="29"/>
        <v>https://www.ug.dk/voksen-og-efteruddannelser/arbejdsmarkedsuddannelser/svejsning-skaering-og-maritim-produktion-i-metal/mag-svejsning-af-rustfri-staal-proces-135-eller-136</v>
      </c>
      <c r="N269">
        <f>VLOOKUP(C269,'Ark2'!$A$1:$D$392,3,0)</f>
        <v>48748</v>
      </c>
      <c r="O269">
        <v>48748</v>
      </c>
    </row>
    <row r="270" spans="1:15" ht="18.75" customHeight="1" x14ac:dyDescent="0.25">
      <c r="A270" s="3">
        <v>209</v>
      </c>
      <c r="B270" s="41" t="s">
        <v>143</v>
      </c>
      <c r="C270" s="5" t="s">
        <v>166</v>
      </c>
      <c r="D270" s="6" t="s">
        <v>27</v>
      </c>
      <c r="E270" s="41">
        <v>45118</v>
      </c>
      <c r="F270" s="14">
        <v>3</v>
      </c>
      <c r="G270" s="6"/>
      <c r="H270" s="53" t="s">
        <v>392</v>
      </c>
      <c r="I270" s="52" t="str">
        <f t="shared" si="30"/>
        <v>Materialelære, stål</v>
      </c>
      <c r="J270" s="52" t="str">
        <f t="shared" si="31"/>
        <v>https://www.ug.dk/search/Pers. sikkerhed v arbejde med epoxy og isocyanater</v>
      </c>
      <c r="K270" s="45" t="str">
        <f t="shared" si="32"/>
        <v>https://www.ug.dk/search/Pers. sikkerhed v arbejde med epoxy og isocyanater</v>
      </c>
      <c r="L270" t="s">
        <v>577</v>
      </c>
      <c r="M270" s="94" t="str">
        <f t="shared" si="29"/>
        <v>https://www.ug.dk/voksen-og-efteruddannelser/arbejdsmarkedsuddannelser/svejsning-skaering-og-maritim-produktion-i-metal/materialelaere-staal</v>
      </c>
      <c r="N270">
        <f>VLOOKUP(C270,'Ark2'!$A$1:$D$392,3,0)</f>
        <v>45118</v>
      </c>
      <c r="O270">
        <v>45118</v>
      </c>
    </row>
    <row r="271" spans="1:15" ht="18.75" customHeight="1" x14ac:dyDescent="0.25">
      <c r="A271" s="3">
        <v>210</v>
      </c>
      <c r="B271" s="41" t="s">
        <v>143</v>
      </c>
      <c r="C271" s="5" t="s">
        <v>156</v>
      </c>
      <c r="D271" s="42" t="s">
        <v>27</v>
      </c>
      <c r="E271" s="14">
        <v>47942</v>
      </c>
      <c r="F271" s="14">
        <v>2</v>
      </c>
      <c r="G271" s="6"/>
      <c r="H271" s="53" t="s">
        <v>392</v>
      </c>
      <c r="I271" s="52" t="str">
        <f t="shared" si="30"/>
        <v>Pers. sikkerhed v arbejde med epoxy og isocyanater</v>
      </c>
      <c r="J271" s="52" t="str">
        <f t="shared" si="31"/>
        <v>https://www.ug.dk/search/PLC - programmering af PLC &amp; regulering: opsætning</v>
      </c>
      <c r="K271" s="45" t="str">
        <f t="shared" si="32"/>
        <v>https://www.ug.dk/search/PLC - programmering af PLC &amp; regulering: opsætning</v>
      </c>
      <c r="L271" t="s">
        <v>578</v>
      </c>
      <c r="M271" s="94" t="str">
        <f t="shared" si="29"/>
        <v>https://www.ug.dk/voksen-og-efteruddannelser/arbejdsmarkedsuddannelser/overfladebehandling/pers-sikkerhed-v-arbejde-med-epoxy-og-isocyanater</v>
      </c>
      <c r="N271">
        <f>VLOOKUP(C271,'Ark2'!$A$1:$D$392,3,0)</f>
        <v>47942</v>
      </c>
      <c r="O271">
        <v>47942</v>
      </c>
    </row>
    <row r="272" spans="1:15" ht="18.75" customHeight="1" x14ac:dyDescent="0.25">
      <c r="A272" s="3">
        <v>433</v>
      </c>
      <c r="B272" s="110" t="s">
        <v>143</v>
      </c>
      <c r="C272" s="101" t="s">
        <v>793</v>
      </c>
      <c r="D272" s="110" t="s">
        <v>27</v>
      </c>
      <c r="E272" s="110">
        <v>49025</v>
      </c>
      <c r="F272" s="110">
        <v>5</v>
      </c>
      <c r="G272" s="110"/>
      <c r="L272" t="s">
        <v>846</v>
      </c>
      <c r="M272" s="94" t="str">
        <f t="shared" si="29"/>
        <v>https://voksenuddannelse.dk/soeg/uddannelser/amu/filtrering/kurs?subject_code=49025&amp;level=-&amp;type=amu</v>
      </c>
    </row>
    <row r="273" spans="1:15" ht="18.75" customHeight="1" x14ac:dyDescent="0.25">
      <c r="A273" s="3">
        <v>211</v>
      </c>
      <c r="B273" s="41" t="s">
        <v>143</v>
      </c>
      <c r="C273" s="5" t="s">
        <v>148</v>
      </c>
      <c r="D273" s="6" t="s">
        <v>27</v>
      </c>
      <c r="E273" s="23">
        <v>49497</v>
      </c>
      <c r="F273" s="23">
        <v>2</v>
      </c>
      <c r="G273" s="6"/>
      <c r="H273" s="53" t="s">
        <v>392</v>
      </c>
      <c r="I273" s="52" t="str">
        <f>C273</f>
        <v>Reparation &amp; fejlfinding på undervogn &amp; affjedring</v>
      </c>
      <c r="J273" s="52" t="str">
        <f>CONCATENATE(H273,C274)</f>
        <v>https://www.ug.dk/search/Sikkerhedseftersyn anhuggergrej/udskifteligt udst.</v>
      </c>
      <c r="K273" s="45" t="str">
        <f>HYPERLINK(J273)</f>
        <v>https://www.ug.dk/search/Sikkerhedseftersyn anhuggergrej/udskifteligt udst.</v>
      </c>
      <c r="L273" t="s">
        <v>579</v>
      </c>
      <c r="M273" s="94" t="str">
        <f t="shared" si="29"/>
        <v>https://www.ug.dk/voksen-og-efteruddannelser/arbejdsmarkedsuddannelser/koeretoejsomraadet/reparation-fejlfinding-paa-undervogn-affjedring</v>
      </c>
      <c r="N273">
        <f>VLOOKUP(C273,'Ark2'!$A$1:$D$392,3,0)</f>
        <v>49497</v>
      </c>
      <c r="O273">
        <v>49497</v>
      </c>
    </row>
    <row r="274" spans="1:15" ht="18.75" customHeight="1" x14ac:dyDescent="0.25">
      <c r="A274" s="3">
        <v>212</v>
      </c>
      <c r="B274" s="41" t="s">
        <v>143</v>
      </c>
      <c r="C274" s="5" t="s">
        <v>164</v>
      </c>
      <c r="D274" s="42" t="s">
        <v>27</v>
      </c>
      <c r="E274" s="14">
        <v>47364</v>
      </c>
      <c r="F274" s="14">
        <v>2</v>
      </c>
      <c r="G274" s="6"/>
      <c r="H274" s="53" t="s">
        <v>392</v>
      </c>
      <c r="I274" s="52" t="str">
        <f>C274</f>
        <v>Sikkerhedseftersyn anhuggergrej/udskifteligt udst.</v>
      </c>
      <c r="J274" s="52" t="str">
        <f>CONCATENATE(H274,C275)</f>
        <v>https://www.ug.dk/search/Sikkerhedshåndtering af eldrevne/hybrid køretøjer</v>
      </c>
      <c r="K274" s="45" t="str">
        <f>HYPERLINK(J274)</f>
        <v>https://www.ug.dk/search/Sikkerhedshåndtering af eldrevne/hybrid køretøjer</v>
      </c>
      <c r="L274" t="s">
        <v>580</v>
      </c>
      <c r="M274" s="94" t="str">
        <f t="shared" si="29"/>
        <v>https://www.ug.dk/voksen-og-efteruddannelser/arbejdsmarkedsuddannelser/entreprenoer-og-landbrugstekniske-omraade/sikkerhedseftersyn-anhuggergrejudskifteligt-udst</v>
      </c>
      <c r="N274">
        <f>VLOOKUP(C274,'Ark2'!$A$1:$D$392,3,0)</f>
        <v>47364</v>
      </c>
      <c r="O274">
        <v>47364</v>
      </c>
    </row>
    <row r="275" spans="1:15" ht="18.75" customHeight="1" x14ac:dyDescent="0.25">
      <c r="A275" s="3">
        <v>213</v>
      </c>
      <c r="B275" s="41" t="s">
        <v>143</v>
      </c>
      <c r="C275" s="5" t="s">
        <v>170</v>
      </c>
      <c r="D275" s="6" t="s">
        <v>27</v>
      </c>
      <c r="E275" s="23">
        <v>42870</v>
      </c>
      <c r="F275" s="23">
        <v>1</v>
      </c>
      <c r="G275" s="6"/>
      <c r="H275" s="53" t="s">
        <v>392</v>
      </c>
      <c r="I275" s="52" t="str">
        <f>C275</f>
        <v>Sikkerhedshåndtering af eldrevne/hybrid køretøjer</v>
      </c>
      <c r="J275" s="52" t="str">
        <f>CONCATENATE(H275,C276)</f>
        <v>https://www.ug.dk/search/Slutopretning og klargøring af karrosseri</v>
      </c>
      <c r="K275" s="45" t="str">
        <f>HYPERLINK(J275)</f>
        <v>https://www.ug.dk/search/Slutopretning og klargøring af karrosseri</v>
      </c>
      <c r="L275" t="s">
        <v>581</v>
      </c>
      <c r="M275" s="94" t="str">
        <f t="shared" si="29"/>
        <v>https://www.ug.dk/voksen-og-efteruddannelser/arbejdsmarkedsuddannelser/koeretoejsomraadet/sikkerhedshaandtering-af-eldrevnehybrid-koeretoejer</v>
      </c>
      <c r="N275">
        <f>VLOOKUP(C275,'Ark2'!$A$1:$D$392,3,0)</f>
        <v>42870</v>
      </c>
      <c r="O275">
        <v>42870</v>
      </c>
    </row>
    <row r="276" spans="1:15" ht="18.75" customHeight="1" x14ac:dyDescent="0.25">
      <c r="A276" s="3">
        <v>435</v>
      </c>
      <c r="B276" s="110" t="s">
        <v>143</v>
      </c>
      <c r="C276" s="101" t="s">
        <v>795</v>
      </c>
      <c r="D276" s="110" t="s">
        <v>27</v>
      </c>
      <c r="E276" s="110">
        <v>49512</v>
      </c>
      <c r="F276" s="110">
        <v>2</v>
      </c>
      <c r="G276" s="110"/>
      <c r="L276" t="s">
        <v>848</v>
      </c>
      <c r="M276" s="94" t="str">
        <f t="shared" si="29"/>
        <v>https://voksenuddannelse.dk/soeg/uddannelser/amu/filtrering/kurs?subject_code=49512&amp;level=-&amp;type=amu</v>
      </c>
    </row>
    <row r="277" spans="1:15" ht="18.75" customHeight="1" x14ac:dyDescent="0.25">
      <c r="A277" s="3">
        <v>429</v>
      </c>
      <c r="B277" s="110" t="s">
        <v>143</v>
      </c>
      <c r="C277" s="101" t="s">
        <v>789</v>
      </c>
      <c r="D277" s="110" t="s">
        <v>27</v>
      </c>
      <c r="E277" s="110">
        <v>20943</v>
      </c>
      <c r="F277" s="110">
        <v>5</v>
      </c>
      <c r="G277" s="110"/>
      <c r="L277" t="s">
        <v>842</v>
      </c>
      <c r="M277" s="94" t="str">
        <f t="shared" si="29"/>
        <v>https://voksenuddannelse.dk/soeg/uddannelser/amu/filtrering/kurs?subject_code=20943&amp;level=-&amp;type=amu</v>
      </c>
    </row>
    <row r="278" spans="1:15" ht="18.75" customHeight="1" x14ac:dyDescent="0.25">
      <c r="A278" s="3">
        <v>214</v>
      </c>
      <c r="B278" s="41" t="s">
        <v>143</v>
      </c>
      <c r="C278" s="5" t="s">
        <v>146</v>
      </c>
      <c r="D278" s="6" t="s">
        <v>27</v>
      </c>
      <c r="E278" s="41">
        <v>49626</v>
      </c>
      <c r="F278" s="14">
        <v>5</v>
      </c>
      <c r="G278" s="6"/>
      <c r="H278" s="53" t="s">
        <v>392</v>
      </c>
      <c r="I278" s="52" t="str">
        <f t="shared" ref="I278:I284" si="33">C278</f>
        <v>TIG-svejsning proces 141</v>
      </c>
      <c r="J278" s="52" t="str">
        <f t="shared" ref="J278:J283" si="34">CONCATENATE(H278,C279)</f>
        <v>https://www.ug.dk/search/TIG-svejs-stumps tynd rustfri plade</v>
      </c>
      <c r="K278" s="45" t="str">
        <f t="shared" ref="K278:K284" si="35">HYPERLINK(J278)</f>
        <v>https://www.ug.dk/search/TIG-svejs-stumps tynd rustfri plade</v>
      </c>
      <c r="L278" t="s">
        <v>582</v>
      </c>
      <c r="M278" s="94" t="str">
        <f t="shared" si="29"/>
        <v>https://www.ug.dk/voksen-og-efteruddannelser/arbejdsmarkedsuddannelser/svejsning-skaering-og-maritim-produktion-i-metal/tig-svejsning-proces-141</v>
      </c>
      <c r="N278">
        <f>VLOOKUP(C278,'Ark2'!$A$1:$D$392,3,0)</f>
        <v>49626</v>
      </c>
      <c r="O278">
        <v>49626</v>
      </c>
    </row>
    <row r="279" spans="1:15" ht="18.75" customHeight="1" x14ac:dyDescent="0.25">
      <c r="A279" s="3">
        <v>215</v>
      </c>
      <c r="B279" s="41" t="s">
        <v>143</v>
      </c>
      <c r="C279" s="8" t="s">
        <v>173</v>
      </c>
      <c r="D279" s="6" t="s">
        <v>27</v>
      </c>
      <c r="E279" s="4">
        <v>40109</v>
      </c>
      <c r="F279" s="24">
        <v>5</v>
      </c>
      <c r="G279" s="6"/>
      <c r="H279" s="53" t="s">
        <v>392</v>
      </c>
      <c r="I279" s="52" t="str">
        <f t="shared" si="33"/>
        <v>TIG-svejs-stumps tynd rustfri plade</v>
      </c>
      <c r="J279" s="52" t="str">
        <f t="shared" si="34"/>
        <v>https://www.ug.dk/search/TIG-svejs-stumps uleg plade</v>
      </c>
      <c r="K279" s="45" t="str">
        <f t="shared" si="35"/>
        <v>https://www.ug.dk/search/TIG-svejs-stumps uleg plade</v>
      </c>
      <c r="L279" t="s">
        <v>583</v>
      </c>
      <c r="M279" s="94" t="str">
        <f t="shared" si="29"/>
        <v>https://www.ug.dk/voksen-og-efteruddannelser/arbejdsmarkedsuddannelser/svejsning-skaering-og-maritim-produktion-i-metal/tig-svejs-stumps-tynd-rustfri-plade</v>
      </c>
      <c r="N279">
        <f>VLOOKUP(C279,'Ark2'!$A$1:$D$392,3,0)</f>
        <v>40109</v>
      </c>
      <c r="O279">
        <v>40109</v>
      </c>
    </row>
    <row r="280" spans="1:15" ht="18.75" customHeight="1" x14ac:dyDescent="0.25">
      <c r="A280" s="3">
        <v>216</v>
      </c>
      <c r="B280" s="41" t="s">
        <v>143</v>
      </c>
      <c r="C280" s="5" t="s">
        <v>175</v>
      </c>
      <c r="D280" s="6" t="s">
        <v>27</v>
      </c>
      <c r="E280" s="41">
        <v>40105</v>
      </c>
      <c r="F280" s="14">
        <v>5</v>
      </c>
      <c r="G280" s="6"/>
      <c r="H280" s="53" t="s">
        <v>392</v>
      </c>
      <c r="I280" s="52" t="str">
        <f t="shared" si="33"/>
        <v>TIG-svejs-stumps uleg plade</v>
      </c>
      <c r="J280" s="52" t="str">
        <f t="shared" si="34"/>
        <v>https://www.ug.dk/search/TIG-svejs-stumps uleg rør alle pos</v>
      </c>
      <c r="K280" s="45" t="str">
        <f t="shared" si="35"/>
        <v>https://www.ug.dk/search/TIG-svejs-stumps uleg rør alle pos</v>
      </c>
      <c r="L280" t="s">
        <v>584</v>
      </c>
      <c r="M280" s="94" t="str">
        <f t="shared" si="29"/>
        <v>https://www.ug.dk/voksen-og-efteruddannelser/arbejdsmarkedsuddannelser/svejsning-skaering-og-maritim-produktion-i-metal/tig-svejs-stumps-uleg-plade</v>
      </c>
      <c r="N280">
        <f>VLOOKUP(C280,'Ark2'!$A$1:$D$392,3,0)</f>
        <v>40105</v>
      </c>
      <c r="O280">
        <v>40105</v>
      </c>
    </row>
    <row r="281" spans="1:15" ht="18.75" customHeight="1" x14ac:dyDescent="0.25">
      <c r="A281" s="3">
        <v>217</v>
      </c>
      <c r="B281" s="41" t="s">
        <v>143</v>
      </c>
      <c r="C281" s="5" t="s">
        <v>174</v>
      </c>
      <c r="D281" s="6" t="s">
        <v>27</v>
      </c>
      <c r="E281" s="41">
        <v>40107</v>
      </c>
      <c r="F281" s="14">
        <v>10</v>
      </c>
      <c r="G281" s="6"/>
      <c r="H281" s="53" t="s">
        <v>392</v>
      </c>
      <c r="I281" s="52" t="str">
        <f t="shared" si="33"/>
        <v>TIG-svejs-stumps uleg rør alle pos</v>
      </c>
      <c r="J281" s="52" t="str">
        <f t="shared" si="34"/>
        <v>https://www.ug.dk/search/TIG-svejs-stumps uleg rør pos PA-PC</v>
      </c>
      <c r="K281" s="45" t="str">
        <f t="shared" si="35"/>
        <v>https://www.ug.dk/search/TIG-svejs-stumps uleg rør pos PA-PC</v>
      </c>
      <c r="L281" t="s">
        <v>585</v>
      </c>
      <c r="M281" s="94" t="str">
        <f t="shared" si="29"/>
        <v>https://www.ug.dk/voksen-og-efteruddannelser/arbejdsmarkedsuddannelser/svejsning-skaering-og-maritim-produktion-i-metal/tig-svejs-stumps-uleg-roer-alle-pos</v>
      </c>
      <c r="N281">
        <f>VLOOKUP(C281,'Ark2'!$A$1:$D$392,3,0)</f>
        <v>40107</v>
      </c>
      <c r="O281">
        <v>40107</v>
      </c>
    </row>
    <row r="282" spans="1:15" ht="18.75" customHeight="1" x14ac:dyDescent="0.25">
      <c r="A282" s="3">
        <v>218</v>
      </c>
      <c r="B282" s="41" t="s">
        <v>143</v>
      </c>
      <c r="C282" s="5" t="s">
        <v>165</v>
      </c>
      <c r="D282" s="6" t="s">
        <v>27</v>
      </c>
      <c r="E282" s="41">
        <v>47137</v>
      </c>
      <c r="F282" s="14">
        <v>5</v>
      </c>
      <c r="G282" s="6"/>
      <c r="H282" s="53" t="s">
        <v>392</v>
      </c>
      <c r="I282" s="52" t="str">
        <f t="shared" si="33"/>
        <v>TIG-svejs-stumps uleg rør pos PA-PC</v>
      </c>
      <c r="J282" s="52" t="str">
        <f t="shared" si="34"/>
        <v>https://www.ug.dk/search/Varmepumpeteknologi på El-Hybride køretøjer</v>
      </c>
      <c r="K282" s="45" t="str">
        <f t="shared" si="35"/>
        <v>https://www.ug.dk/search/Varmepumpeteknologi på El-Hybride køretøjer</v>
      </c>
      <c r="L282" t="s">
        <v>586</v>
      </c>
      <c r="M282" s="94" t="str">
        <f t="shared" si="29"/>
        <v>https://www.ug.dk/voksen-og-efteruddannelser/arbejdsmarkedsuddannelser/svejsning-skaering-og-maritim-produktion-i-metal/tig-svejs-stumps-uleg-roer-pos-pa-pc</v>
      </c>
      <c r="N282">
        <f>VLOOKUP(C282,'Ark2'!$A$1:$D$392,3,0)</f>
        <v>47137</v>
      </c>
      <c r="O282">
        <v>47137</v>
      </c>
    </row>
    <row r="283" spans="1:15" ht="18.75" customHeight="1" x14ac:dyDescent="0.25">
      <c r="A283" s="3">
        <v>219</v>
      </c>
      <c r="B283" s="41" t="s">
        <v>143</v>
      </c>
      <c r="C283" s="5" t="s">
        <v>144</v>
      </c>
      <c r="D283" s="6" t="s">
        <v>27</v>
      </c>
      <c r="E283" s="23">
        <v>49820</v>
      </c>
      <c r="F283" s="23">
        <v>2</v>
      </c>
      <c r="G283" s="6"/>
      <c r="H283" s="53" t="s">
        <v>392</v>
      </c>
      <c r="I283" s="52" t="str">
        <f t="shared" si="33"/>
        <v>Varmepumpeteknologi på El-Hybride køretøjer</v>
      </c>
      <c r="J283" s="52" t="str">
        <f t="shared" si="34"/>
        <v>https://www.ug.dk/search/Vejen som arbejdsplads, autohjælp</v>
      </c>
      <c r="K283" s="45" t="str">
        <f t="shared" si="35"/>
        <v>https://www.ug.dk/search/Vejen som arbejdsplads, autohjælp</v>
      </c>
      <c r="L283" t="s">
        <v>587</v>
      </c>
      <c r="M283" s="94" t="str">
        <f t="shared" si="29"/>
        <v>https://www.ug.dk/voksen-og-efteruddannelser/arbejdsmarkedsuddannelser/koeretoejsomraadet/varmepumpeteknologi-paa-el-hybride-koeretoejer</v>
      </c>
      <c r="N283">
        <f>VLOOKUP(C283,'Ark2'!$A$1:$D$392,3,0)</f>
        <v>49820</v>
      </c>
      <c r="O283">
        <v>49820</v>
      </c>
    </row>
    <row r="284" spans="1:15" ht="18.75" customHeight="1" x14ac:dyDescent="0.25">
      <c r="A284" s="3">
        <v>220</v>
      </c>
      <c r="B284" s="41" t="s">
        <v>143</v>
      </c>
      <c r="C284" s="5" t="s">
        <v>157</v>
      </c>
      <c r="D284" s="6" t="s">
        <v>27</v>
      </c>
      <c r="E284" s="23">
        <v>47796</v>
      </c>
      <c r="F284" s="23">
        <v>1</v>
      </c>
      <c r="G284" s="6"/>
      <c r="H284" s="53" t="s">
        <v>392</v>
      </c>
      <c r="I284" s="52" t="str">
        <f t="shared" si="33"/>
        <v>Vejen som arbejdsplads, autohjælp</v>
      </c>
      <c r="J284" s="52" t="e">
        <f>CONCATENATE(H284,#REF!)</f>
        <v>#REF!</v>
      </c>
      <c r="K284" s="45" t="e">
        <f t="shared" si="35"/>
        <v>#REF!</v>
      </c>
      <c r="L284" t="s">
        <v>588</v>
      </c>
      <c r="M284" s="94" t="str">
        <f t="shared" si="29"/>
        <v>https://www.ug.dk/voksen-og-efteruddannelser/arbejdsmarkedsuddannelser/koeretoejsomraadet/vejen-som-arbejdsplads-autohjaelp</v>
      </c>
      <c r="N284">
        <f>VLOOKUP(C284,'Ark2'!$A$1:$D$392,3,0)</f>
        <v>47796</v>
      </c>
      <c r="O284">
        <v>47796</v>
      </c>
    </row>
    <row r="285" spans="1:15" ht="18.75" customHeight="1" x14ac:dyDescent="0.25">
      <c r="A285" s="51">
        <v>388</v>
      </c>
      <c r="B285" s="32" t="s">
        <v>179</v>
      </c>
      <c r="C285" s="11" t="s">
        <v>416</v>
      </c>
      <c r="D285" s="11" t="s">
        <v>410</v>
      </c>
      <c r="E285" s="44"/>
      <c r="F285" s="44">
        <v>30</v>
      </c>
      <c r="G285" s="11"/>
      <c r="H285" t="s">
        <v>400</v>
      </c>
      <c r="I285" t="s">
        <v>416</v>
      </c>
      <c r="J285" t="s">
        <v>400</v>
      </c>
      <c r="K285" s="45" t="s">
        <v>400</v>
      </c>
      <c r="L285" t="s">
        <v>400</v>
      </c>
      <c r="M285" s="51" t="s">
        <v>400</v>
      </c>
      <c r="N285">
        <f>VLOOKUP(C285,'Ark2'!$A$1:$D$392,3,0)</f>
        <v>0</v>
      </c>
      <c r="O285">
        <v>0</v>
      </c>
    </row>
    <row r="286" spans="1:15" ht="18.75" customHeight="1" x14ac:dyDescent="0.25">
      <c r="A286" s="3">
        <v>221</v>
      </c>
      <c r="B286" s="32" t="s">
        <v>179</v>
      </c>
      <c r="C286" s="60" t="s">
        <v>184</v>
      </c>
      <c r="D286" s="2" t="s">
        <v>410</v>
      </c>
      <c r="E286" s="15"/>
      <c r="F286" s="15"/>
      <c r="G286" s="1"/>
      <c r="H286" s="52" t="s">
        <v>400</v>
      </c>
      <c r="I286" s="52" t="str">
        <f>C286</f>
        <v>Efteruddannelsesprøven (EUP)</v>
      </c>
      <c r="J286" s="52" t="str">
        <f>CONCATENATE(H286)</f>
        <v>Søg på Internettet</v>
      </c>
      <c r="K286" s="45" t="str">
        <f>HYPERLINK(J286)</f>
        <v>Søg på Internettet</v>
      </c>
      <c r="L286" t="s">
        <v>400</v>
      </c>
      <c r="M286" s="51" t="s">
        <v>400</v>
      </c>
      <c r="N286">
        <f>VLOOKUP(C286,'Ark2'!$A$1:$D$392,3,0)</f>
        <v>0</v>
      </c>
      <c r="O286">
        <v>0</v>
      </c>
    </row>
    <row r="287" spans="1:15" ht="18.75" customHeight="1" x14ac:dyDescent="0.25">
      <c r="A287" s="3">
        <v>222</v>
      </c>
      <c r="B287" s="32" t="s">
        <v>179</v>
      </c>
      <c r="C287" s="1" t="s">
        <v>296</v>
      </c>
      <c r="D287" s="1" t="s">
        <v>27</v>
      </c>
      <c r="E287" s="34">
        <v>45571</v>
      </c>
      <c r="F287" s="15">
        <v>10</v>
      </c>
      <c r="G287" s="1"/>
      <c r="H287" s="53" t="s">
        <v>392</v>
      </c>
      <c r="I287" s="52" t="str">
        <f>C287</f>
        <v>Fagunderstøttende dansk som andetsprog F/I</v>
      </c>
      <c r="J287" s="52" t="str">
        <f>CONCATENATE(H287,C287)</f>
        <v>https://www.ug.dk/search/Fagunderstøttende dansk som andetsprog F/I</v>
      </c>
      <c r="K287" s="45" t="str">
        <f>HYPERLINK(J287)</f>
        <v>https://www.ug.dk/search/Fagunderstøttende dansk som andetsprog F/I</v>
      </c>
      <c r="L287" t="s">
        <v>447</v>
      </c>
      <c r="M287" s="94" t="str">
        <f>HYPERLINK(L287)</f>
        <v>https://www.ug.dk/voksen-og-efteruddannelser/arbejdsmarkedsuddannelser/obligatorisk-faelleskatalog/fagunderstoettende-dansk-som-andetsprog-fi</v>
      </c>
      <c r="N287">
        <f>VLOOKUP(C287,'Ark2'!$A$1:$D$392,3,0)</f>
        <v>45571</v>
      </c>
      <c r="O287">
        <v>45571</v>
      </c>
    </row>
    <row r="288" spans="1:15" ht="18.75" customHeight="1" x14ac:dyDescent="0.25">
      <c r="A288" s="3">
        <v>223</v>
      </c>
      <c r="B288" s="32" t="s">
        <v>179</v>
      </c>
      <c r="C288" s="11" t="s">
        <v>182</v>
      </c>
      <c r="D288" s="2" t="s">
        <v>410</v>
      </c>
      <c r="E288" s="15"/>
      <c r="F288" s="15"/>
      <c r="G288" s="1">
        <v>15</v>
      </c>
      <c r="H288" s="52" t="s">
        <v>400</v>
      </c>
      <c r="I288" s="52" t="str">
        <f>C288</f>
        <v>Grundlæggende erhvervsforsikring - salg g rådgivning (3.34)</v>
      </c>
      <c r="J288" s="52" t="str">
        <f>CONCATENATE(H288)</f>
        <v>Søg på Internettet</v>
      </c>
      <c r="K288" s="45" t="str">
        <f>HYPERLINK(J288)</f>
        <v>Søg på Internettet</v>
      </c>
      <c r="L288" t="s">
        <v>400</v>
      </c>
      <c r="M288" s="51" t="s">
        <v>400</v>
      </c>
      <c r="N288">
        <f>VLOOKUP(C288,'Ark2'!$A$1:$D$392,3,0)</f>
        <v>0</v>
      </c>
      <c r="O288">
        <v>0</v>
      </c>
    </row>
    <row r="289" spans="1:15" ht="18.75" customHeight="1" x14ac:dyDescent="0.25">
      <c r="A289" s="3">
        <v>224</v>
      </c>
      <c r="B289" s="32" t="s">
        <v>179</v>
      </c>
      <c r="C289" s="11" t="s">
        <v>183</v>
      </c>
      <c r="D289" s="2" t="s">
        <v>410</v>
      </c>
      <c r="E289" s="15"/>
      <c r="F289" s="15"/>
      <c r="G289" s="1">
        <v>15</v>
      </c>
      <c r="H289" s="52" t="s">
        <v>400</v>
      </c>
      <c r="I289" s="52" t="str">
        <f>C289</f>
        <v>Grundlæggende personforsikring (3.24)</v>
      </c>
      <c r="J289" s="52" t="str">
        <f>CONCATENATE(H289)</f>
        <v>Søg på Internettet</v>
      </c>
      <c r="K289" s="45" t="str">
        <f>HYPERLINK(J289)</f>
        <v>Søg på Internettet</v>
      </c>
      <c r="L289" t="s">
        <v>400</v>
      </c>
      <c r="M289" s="51" t="s">
        <v>400</v>
      </c>
      <c r="N289">
        <f>VLOOKUP(C289,'Ark2'!$A$1:$D$392,3,0)</f>
        <v>0</v>
      </c>
      <c r="O289">
        <v>0</v>
      </c>
    </row>
    <row r="290" spans="1:15" ht="18.75" customHeight="1" x14ac:dyDescent="0.25">
      <c r="A290" s="3">
        <v>225</v>
      </c>
      <c r="B290" s="32" t="s">
        <v>179</v>
      </c>
      <c r="C290" s="11" t="s">
        <v>181</v>
      </c>
      <c r="D290" s="2" t="s">
        <v>410</v>
      </c>
      <c r="E290" s="15"/>
      <c r="F290" s="15"/>
      <c r="G290" s="1">
        <v>15</v>
      </c>
      <c r="H290" s="52" t="s">
        <v>400</v>
      </c>
      <c r="I290" s="52" t="str">
        <f>C290</f>
        <v>Grundlæggende privatforsikring - salg og rådgivning (3.58)</v>
      </c>
      <c r="J290" s="52" t="str">
        <f>CONCATENATE(H290)</f>
        <v>Søg på Internettet</v>
      </c>
      <c r="K290" s="45" t="str">
        <f>HYPERLINK(J290)</f>
        <v>Søg på Internettet</v>
      </c>
      <c r="L290" t="s">
        <v>400</v>
      </c>
      <c r="M290" s="51" t="s">
        <v>400</v>
      </c>
      <c r="N290">
        <f>VLOOKUP(C290,'Ark2'!$A$1:$D$392,3,0)</f>
        <v>0</v>
      </c>
      <c r="O290">
        <v>0</v>
      </c>
    </row>
    <row r="291" spans="1:15" ht="18.75" customHeight="1" x14ac:dyDescent="0.25">
      <c r="A291" s="51">
        <v>389</v>
      </c>
      <c r="B291" s="32" t="s">
        <v>179</v>
      </c>
      <c r="C291" s="1" t="s">
        <v>418</v>
      </c>
      <c r="D291" s="1" t="s">
        <v>410</v>
      </c>
      <c r="E291" s="1"/>
      <c r="F291" s="15">
        <v>30</v>
      </c>
      <c r="G291" s="1"/>
      <c r="H291" t="s">
        <v>400</v>
      </c>
      <c r="I291" t="s">
        <v>418</v>
      </c>
      <c r="J291" t="s">
        <v>400</v>
      </c>
      <c r="K291" s="45" t="s">
        <v>400</v>
      </c>
      <c r="L291" t="s">
        <v>400</v>
      </c>
      <c r="M291" s="51" t="s">
        <v>400</v>
      </c>
      <c r="N291">
        <f>VLOOKUP(C291,'Ark2'!$A$1:$D$392,3,0)</f>
        <v>0</v>
      </c>
      <c r="O291">
        <v>0</v>
      </c>
    </row>
    <row r="292" spans="1:15" ht="18.75" customHeight="1" x14ac:dyDescent="0.25">
      <c r="A292" s="3">
        <v>226</v>
      </c>
      <c r="B292" s="32" t="s">
        <v>179</v>
      </c>
      <c r="C292" s="95" t="s">
        <v>180</v>
      </c>
      <c r="D292" s="95" t="s">
        <v>397</v>
      </c>
      <c r="E292" s="129">
        <v>39443</v>
      </c>
      <c r="F292" s="15"/>
      <c r="G292" s="1">
        <v>5</v>
      </c>
      <c r="H292" s="52" t="s">
        <v>392</v>
      </c>
      <c r="I292" s="52" t="str">
        <f>C292</f>
        <v>Lønadministration</v>
      </c>
      <c r="J292" s="52" t="str">
        <f>CONCATENATE(H292,C292)</f>
        <v>https://www.ug.dk/search/Lønadministration</v>
      </c>
      <c r="K292" s="45" t="str">
        <f>HYPERLINK(J292)</f>
        <v>https://www.ug.dk/search/Lønadministration</v>
      </c>
      <c r="L292" t="s">
        <v>589</v>
      </c>
      <c r="M292" s="94" t="str">
        <f>HYPERLINK(L292)</f>
        <v>https://www.ug.dk/voksen-og-efteruddannelser/akademiuddannelser/oekonomi-og-ressourcestyring/loenadministration</v>
      </c>
      <c r="N292">
        <f>VLOOKUP(C292,'Ark2'!$A$1:$D$392,3,0)</f>
        <v>39443</v>
      </c>
      <c r="O292">
        <v>39443</v>
      </c>
    </row>
    <row r="293" spans="1:15" ht="18.75" customHeight="1" x14ac:dyDescent="0.25">
      <c r="A293" s="51">
        <v>390</v>
      </c>
      <c r="B293" s="32" t="s">
        <v>179</v>
      </c>
      <c r="C293" s="1" t="s">
        <v>419</v>
      </c>
      <c r="D293" s="1" t="s">
        <v>410</v>
      </c>
      <c r="E293" s="1"/>
      <c r="F293" s="15">
        <v>30</v>
      </c>
      <c r="G293" s="1"/>
      <c r="H293" t="s">
        <v>400</v>
      </c>
      <c r="I293" t="s">
        <v>419</v>
      </c>
      <c r="J293" t="s">
        <v>400</v>
      </c>
      <c r="K293" s="45" t="s">
        <v>400</v>
      </c>
      <c r="L293" t="s">
        <v>400</v>
      </c>
      <c r="M293" s="51" t="s">
        <v>400</v>
      </c>
      <c r="N293">
        <f>VLOOKUP(C293,'Ark2'!$A$1:$D$392,3,0)</f>
        <v>0</v>
      </c>
      <c r="O293">
        <v>0</v>
      </c>
    </row>
    <row r="294" spans="1:15" ht="18.75" customHeight="1" x14ac:dyDescent="0.25">
      <c r="A294" s="3">
        <v>227</v>
      </c>
      <c r="B294" s="41" t="s">
        <v>185</v>
      </c>
      <c r="C294" s="5" t="s">
        <v>188</v>
      </c>
      <c r="D294" s="6" t="s">
        <v>27</v>
      </c>
      <c r="E294" s="28">
        <v>49432</v>
      </c>
      <c r="F294" s="9">
        <v>5</v>
      </c>
      <c r="G294" s="6"/>
      <c r="H294" s="53" t="s">
        <v>392</v>
      </c>
      <c r="I294" s="52" t="str">
        <f t="shared" ref="I294:I300" si="36">C294</f>
        <v>Beskæring 1</v>
      </c>
      <c r="J294" s="52" t="str">
        <f t="shared" ref="J294:J300" si="37">CONCATENATE(H294,C294)</f>
        <v>https://www.ug.dk/search/Beskæring 1</v>
      </c>
      <c r="K294" s="45" t="str">
        <f t="shared" ref="K294:K300" si="38">HYPERLINK(J294)</f>
        <v>https://www.ug.dk/search/Beskæring 1</v>
      </c>
      <c r="L294" t="s">
        <v>591</v>
      </c>
      <c r="M294" s="94" t="str">
        <f>HYPERLINK(L294)</f>
        <v>https://www.ug.dk/voksen-og-efteruddannelser/arbejdsmarkedsuddannelser/etablering-og-pleje-af-groenne-omraader-og-anlaeg/beskaering-1</v>
      </c>
      <c r="N294">
        <f>VLOOKUP(C294,'Ark2'!$A$1:$D$392,3,0)</f>
        <v>49432</v>
      </c>
      <c r="O294">
        <v>49432</v>
      </c>
    </row>
    <row r="295" spans="1:15" ht="18.75" customHeight="1" x14ac:dyDescent="0.25">
      <c r="A295" s="3">
        <v>228</v>
      </c>
      <c r="B295" s="41" t="s">
        <v>185</v>
      </c>
      <c r="C295" s="5" t="s">
        <v>189</v>
      </c>
      <c r="D295" s="6" t="s">
        <v>27</v>
      </c>
      <c r="E295" s="22">
        <v>44489</v>
      </c>
      <c r="F295" s="43">
        <v>1</v>
      </c>
      <c r="G295" s="6"/>
      <c r="H295" s="53" t="s">
        <v>392</v>
      </c>
      <c r="I295" s="52" t="str">
        <f t="shared" si="36"/>
        <v>Betjening af minidumpere og motorbører</v>
      </c>
      <c r="J295" s="52" t="str">
        <f t="shared" si="37"/>
        <v>https://www.ug.dk/search/Betjening af minidumpere og motorbører</v>
      </c>
      <c r="K295" s="45" t="str">
        <f t="shared" si="38"/>
        <v>https://www.ug.dk/search/Betjening af minidumpere og motorbører</v>
      </c>
      <c r="L295" t="s">
        <v>592</v>
      </c>
      <c r="M295" s="94" t="str">
        <f>HYPERLINK(L295)</f>
        <v>https://www.ug.dk/anvendelse-af-entreprenoermateriel/betjening-af-minidumpere-og-motorboerer</v>
      </c>
      <c r="N295">
        <f>VLOOKUP(C295,'Ark2'!$A$1:$D$392,3,0)</f>
        <v>44489</v>
      </c>
      <c r="O295">
        <v>44489</v>
      </c>
    </row>
    <row r="296" spans="1:15" ht="18.75" customHeight="1" x14ac:dyDescent="0.25">
      <c r="A296" s="3">
        <v>229</v>
      </c>
      <c r="B296" s="41" t="s">
        <v>185</v>
      </c>
      <c r="C296" s="5" t="s">
        <v>186</v>
      </c>
      <c r="D296" s="6" t="s">
        <v>187</v>
      </c>
      <c r="E296" s="6">
        <v>49682</v>
      </c>
      <c r="F296" s="23">
        <v>2</v>
      </c>
      <c r="G296" s="6"/>
      <c r="H296" s="53" t="s">
        <v>392</v>
      </c>
      <c r="I296" s="52" t="str">
        <f t="shared" si="36"/>
        <v>Biodiversitet i anlægsgartnerfaget</v>
      </c>
      <c r="J296" s="52" t="str">
        <f t="shared" si="37"/>
        <v>https://www.ug.dk/search/Biodiversitet i anlægsgartnerfaget</v>
      </c>
      <c r="K296" s="45" t="str">
        <f t="shared" si="38"/>
        <v>https://www.ug.dk/search/Biodiversitet i anlægsgartnerfaget</v>
      </c>
      <c r="L296" t="s">
        <v>593</v>
      </c>
      <c r="M296" s="94" t="str">
        <f>HYPERLINK(L296)</f>
        <v>https://www.ug.dk/voksen-og-efteruddannelser/arbejdsmarkedsuddannelser/etablering-og-pleje-af-groenne-omraader-og-anlaeg/biodiversitet-i-anlaegsgartnerfaget</v>
      </c>
      <c r="N296">
        <f>VLOOKUP(C296,'Ark2'!$A$1:$D$392,3,0)</f>
        <v>49682</v>
      </c>
      <c r="O296">
        <v>49682</v>
      </c>
    </row>
    <row r="297" spans="1:15" ht="18.75" customHeight="1" x14ac:dyDescent="0.25">
      <c r="A297" s="3">
        <v>230</v>
      </c>
      <c r="B297" s="41" t="s">
        <v>185</v>
      </c>
      <c r="C297" s="5" t="s">
        <v>190</v>
      </c>
      <c r="D297" s="6" t="s">
        <v>27</v>
      </c>
      <c r="E297" s="28">
        <v>42844</v>
      </c>
      <c r="F297" s="9">
        <v>10</v>
      </c>
      <c r="G297" s="6"/>
      <c r="H297" s="53" t="s">
        <v>392</v>
      </c>
      <c r="I297" s="52" t="str">
        <f t="shared" si="36"/>
        <v>Grønne anlæg, planlægning af plejeopgaver</v>
      </c>
      <c r="J297" s="52" t="str">
        <f t="shared" si="37"/>
        <v>https://www.ug.dk/search/Grønne anlæg, planlægning af plejeopgaver</v>
      </c>
      <c r="K297" s="45" t="str">
        <f t="shared" si="38"/>
        <v>https://www.ug.dk/search/Grønne anlæg, planlægning af plejeopgaver</v>
      </c>
      <c r="L297" t="s">
        <v>594</v>
      </c>
      <c r="M297" s="94" t="str">
        <f>HYPERLINK(L297)</f>
        <v>https://www.ug.dk/voksen-og-efteruddannelser/arbejdsmarkedsuddannelser/etablering-og-pleje-af-groenne-omraader-og-anlaeg/groenne-anlaeg-planlaegning-af-plejeopgaver</v>
      </c>
      <c r="N297">
        <f>VLOOKUP(C297,'Ark2'!$A$1:$D$392,3,0)</f>
        <v>42844</v>
      </c>
      <c r="O297">
        <v>42844</v>
      </c>
    </row>
    <row r="298" spans="1:15" ht="18.75" customHeight="1" x14ac:dyDescent="0.25">
      <c r="A298" s="3">
        <v>231</v>
      </c>
      <c r="B298" s="41" t="s">
        <v>185</v>
      </c>
      <c r="C298" s="5" t="s">
        <v>337</v>
      </c>
      <c r="D298" s="6" t="s">
        <v>27</v>
      </c>
      <c r="E298" s="22">
        <v>40844</v>
      </c>
      <c r="F298" s="43">
        <v>5</v>
      </c>
      <c r="G298" s="6"/>
      <c r="H298" s="53" t="s">
        <v>392</v>
      </c>
      <c r="I298" s="52" t="str">
        <f t="shared" si="36"/>
        <v xml:space="preserve">Maskinbetjening jordarbejde, grønne anlæg </v>
      </c>
      <c r="J298" s="52" t="str">
        <f t="shared" si="37"/>
        <v xml:space="preserve">https://www.ug.dk/search/Maskinbetjening jordarbejde, grønne anlæg </v>
      </c>
      <c r="K298" s="45" t="str">
        <f t="shared" si="38"/>
        <v xml:space="preserve">https://www.ug.dk/search/Maskinbetjening jordarbejde, grønne anlæg </v>
      </c>
      <c r="L298" t="s">
        <v>595</v>
      </c>
      <c r="M298" s="94" t="str">
        <f>HYPERLINK(L298)</f>
        <v>https://www.ug.dk/voksen-og-efteruddannelser/arbejdsmarkedsuddannelser/etablering-og-pleje-af-groenne-omraader-og-anlaeg/maskinbetjening-jordarbejde-groenne-anlaeg</v>
      </c>
      <c r="N298">
        <f>VLOOKUP(C298,'Ark2'!$A$1:$D$392,3,0)</f>
        <v>40844</v>
      </c>
      <c r="O298">
        <v>40844</v>
      </c>
    </row>
    <row r="299" spans="1:15" ht="18.75" customHeight="1" x14ac:dyDescent="0.25">
      <c r="A299" s="3">
        <v>232</v>
      </c>
      <c r="B299" s="32" t="s">
        <v>191</v>
      </c>
      <c r="C299" s="33" t="s">
        <v>206</v>
      </c>
      <c r="D299" s="1" t="s">
        <v>399</v>
      </c>
      <c r="E299" s="34"/>
      <c r="F299" s="44">
        <v>4</v>
      </c>
      <c r="G299" s="11"/>
      <c r="H299" s="52" t="s">
        <v>392</v>
      </c>
      <c r="I299" s="52" t="str">
        <f t="shared" si="36"/>
        <v>ADHD og autisme i skolen og pædagogiske handlemuligheder (introduktionskursus)</v>
      </c>
      <c r="J299" s="52" t="str">
        <f t="shared" si="37"/>
        <v>https://www.ug.dk/search/ADHD og autisme i skolen og pædagogiske handlemuligheder (introduktionskursus)</v>
      </c>
      <c r="K299" s="45" t="str">
        <f t="shared" si="38"/>
        <v>https://www.ug.dk/search/ADHD og autisme i skolen og pædagogiske handlemuligheder (introduktionskursus)</v>
      </c>
      <c r="L299">
        <v>0</v>
      </c>
      <c r="M299" s="51" t="s">
        <v>400</v>
      </c>
      <c r="N299">
        <f>VLOOKUP(C299,'Ark2'!$A$1:$D$392,3,0)</f>
        <v>0</v>
      </c>
      <c r="O299">
        <v>0</v>
      </c>
    </row>
    <row r="300" spans="1:15" ht="18.75" customHeight="1" x14ac:dyDescent="0.25">
      <c r="A300" s="3">
        <v>233</v>
      </c>
      <c r="B300" s="32" t="s">
        <v>191</v>
      </c>
      <c r="C300" s="33" t="s">
        <v>198</v>
      </c>
      <c r="D300" s="1" t="s">
        <v>27</v>
      </c>
      <c r="E300" s="32">
        <v>42834</v>
      </c>
      <c r="F300" s="15">
        <v>3</v>
      </c>
      <c r="G300" s="1"/>
      <c r="H300" s="53" t="s">
        <v>392</v>
      </c>
      <c r="I300" s="52" t="str">
        <f t="shared" si="36"/>
        <v>Anerkendende kommunikation i omsorgsarbejdet</v>
      </c>
      <c r="J300" s="52" t="str">
        <f t="shared" si="37"/>
        <v>https://www.ug.dk/search/Anerkendende kommunikation i omsorgsarbejdet</v>
      </c>
      <c r="K300" s="45" t="str">
        <f t="shared" si="38"/>
        <v>https://www.ug.dk/search/Anerkendende kommunikation i omsorgsarbejdet</v>
      </c>
      <c r="L300" t="s">
        <v>596</v>
      </c>
      <c r="M300" s="94" t="str">
        <f>HYPERLINK(L300)</f>
        <v>https://www.ug.dk/voksen-og-efteruddannelser/arbejdsmarkedsuddannelser/omsorg-og-pleje-i-det-kommunale-sundhedsvaesen/anerkendende-kommunikation-i-omsorgsarbejdet</v>
      </c>
      <c r="N300">
        <f>VLOOKUP(C300,'Ark2'!$A$1:$D$392,3,0)</f>
        <v>42834</v>
      </c>
      <c r="O300">
        <v>42834</v>
      </c>
    </row>
    <row r="301" spans="1:15" ht="18.75" customHeight="1" x14ac:dyDescent="0.25">
      <c r="A301" s="3">
        <v>444</v>
      </c>
      <c r="B301" s="51" t="s">
        <v>191</v>
      </c>
      <c r="C301" s="95" t="s">
        <v>804</v>
      </c>
      <c r="D301" s="51" t="s">
        <v>27</v>
      </c>
      <c r="E301" s="51">
        <v>21259</v>
      </c>
      <c r="F301" s="51"/>
      <c r="G301" s="51"/>
      <c r="L301" t="s">
        <v>857</v>
      </c>
      <c r="M301" s="94" t="str">
        <f>HYPERLINK(L301)</f>
        <v>https://voksenuddannelse.dk/soeg/uddannelser/amu/filtrering/kurs?subject_code=21259&amp;level=-&amp;type=amu</v>
      </c>
    </row>
    <row r="302" spans="1:15" ht="18.75" customHeight="1" x14ac:dyDescent="0.25">
      <c r="A302" s="3">
        <v>234</v>
      </c>
      <c r="B302" s="32" t="s">
        <v>191</v>
      </c>
      <c r="C302" s="60" t="s">
        <v>202</v>
      </c>
      <c r="D302" s="1" t="s">
        <v>410</v>
      </c>
      <c r="E302" s="1"/>
      <c r="F302" s="15">
        <v>30</v>
      </c>
      <c r="G302" s="1"/>
      <c r="H302" s="52" t="s">
        <v>400</v>
      </c>
      <c r="I302" s="52" t="str">
        <f>C302</f>
        <v>Bliv pædagogmedhjælper</v>
      </c>
      <c r="J302" s="52" t="str">
        <f>CONCATENATE(H302)</f>
        <v>Søg på Internettet</v>
      </c>
      <c r="K302" s="45" t="str">
        <f>HYPERLINK(J302)</f>
        <v>Søg på Internettet</v>
      </c>
      <c r="L302" t="s">
        <v>400</v>
      </c>
      <c r="M302" s="51" t="s">
        <v>400</v>
      </c>
      <c r="N302">
        <f>VLOOKUP(C302,'Ark2'!$A$1:$D$392,3,0)</f>
        <v>0</v>
      </c>
      <c r="O302">
        <v>0</v>
      </c>
    </row>
    <row r="303" spans="1:15" ht="18.75" customHeight="1" x14ac:dyDescent="0.25">
      <c r="A303" s="51">
        <v>391</v>
      </c>
      <c r="B303" s="32" t="s">
        <v>191</v>
      </c>
      <c r="C303" s="11" t="s">
        <v>420</v>
      </c>
      <c r="D303" s="1" t="s">
        <v>410</v>
      </c>
      <c r="E303" s="1"/>
      <c r="F303" s="15">
        <v>30</v>
      </c>
      <c r="G303" s="1"/>
      <c r="K303" s="45" t="s">
        <v>400</v>
      </c>
      <c r="L303" t="s">
        <v>400</v>
      </c>
      <c r="M303" s="51" t="s">
        <v>400</v>
      </c>
      <c r="N303">
        <f>VLOOKUP(C303,'Ark2'!$A$1:$D$392,3,0)</f>
        <v>0</v>
      </c>
      <c r="O303">
        <v>0</v>
      </c>
    </row>
    <row r="304" spans="1:15" ht="18.75" customHeight="1" x14ac:dyDescent="0.25">
      <c r="A304" s="3">
        <v>235</v>
      </c>
      <c r="B304" s="32" t="s">
        <v>191</v>
      </c>
      <c r="C304" s="33" t="s">
        <v>192</v>
      </c>
      <c r="D304" s="1" t="s">
        <v>27</v>
      </c>
      <c r="E304" s="32">
        <v>49846</v>
      </c>
      <c r="F304" s="15">
        <v>5</v>
      </c>
      <c r="G304" s="1"/>
      <c r="H304" s="53" t="s">
        <v>392</v>
      </c>
      <c r="I304" s="52" t="str">
        <f t="shared" ref="I304:I310" si="39">C304</f>
        <v>Børns leg og den legende tilgang</v>
      </c>
      <c r="J304" s="52" t="str">
        <f t="shared" ref="J304:J310" si="40">CONCATENATE(H304,C304)</f>
        <v>https://www.ug.dk/search/Børns leg og den legende tilgang</v>
      </c>
      <c r="K304" s="45" t="str">
        <f t="shared" ref="K304:K310" si="41">HYPERLINK(J304)</f>
        <v>https://www.ug.dk/search/Børns leg og den legende tilgang</v>
      </c>
      <c r="L304" t="s">
        <v>597</v>
      </c>
      <c r="M304" s="94" t="str">
        <f t="shared" ref="M304:M314" si="42">HYPERLINK(L304)</f>
        <v>https://www.ug.dk/paedagogisk-arbejde-med-boern-og-unge/boerns-leg-og-den-legende-tilgang</v>
      </c>
      <c r="N304">
        <f>VLOOKUP(C304,'Ark2'!$A$1:$D$392,3,0)</f>
        <v>49846</v>
      </c>
      <c r="O304">
        <v>49846</v>
      </c>
    </row>
    <row r="305" spans="1:15" ht="18.75" customHeight="1" x14ac:dyDescent="0.25">
      <c r="A305" s="3">
        <v>236</v>
      </c>
      <c r="B305" s="32" t="s">
        <v>191</v>
      </c>
      <c r="C305" s="33" t="s">
        <v>338</v>
      </c>
      <c r="D305" s="1" t="s">
        <v>27</v>
      </c>
      <c r="E305" s="1">
        <v>48734</v>
      </c>
      <c r="F305" s="15">
        <v>3</v>
      </c>
      <c r="G305" s="1"/>
      <c r="H305" s="53" t="s">
        <v>392</v>
      </c>
      <c r="I305" s="52" t="str">
        <f t="shared" si="39"/>
        <v>Børns motorik, sansning og bevægelse 1</v>
      </c>
      <c r="J305" s="52" t="str">
        <f t="shared" si="40"/>
        <v>https://www.ug.dk/search/Børns motorik, sansning og bevægelse 1</v>
      </c>
      <c r="K305" s="45" t="str">
        <f t="shared" si="41"/>
        <v>https://www.ug.dk/search/Børns motorik, sansning og bevægelse 1</v>
      </c>
      <c r="L305" t="s">
        <v>598</v>
      </c>
      <c r="M305" s="94" t="str">
        <f t="shared" si="42"/>
        <v>https://www.ug.dk/paedagogisk-arbejde-med-boern-og-unge/boerns-motorik-sansning-og-bevaegelse-1</v>
      </c>
      <c r="N305">
        <f>VLOOKUP(C305,'Ark2'!$A$1:$D$392,3,0)</f>
        <v>48734</v>
      </c>
      <c r="O305">
        <v>48734</v>
      </c>
    </row>
    <row r="306" spans="1:15" ht="18.75" customHeight="1" x14ac:dyDescent="0.25">
      <c r="A306" s="3">
        <v>237</v>
      </c>
      <c r="B306" s="32" t="s">
        <v>191</v>
      </c>
      <c r="C306" s="33" t="s">
        <v>194</v>
      </c>
      <c r="D306" s="1" t="s">
        <v>27</v>
      </c>
      <c r="E306" s="1">
        <v>48384</v>
      </c>
      <c r="F306" s="15">
        <v>3</v>
      </c>
      <c r="G306" s="1"/>
      <c r="H306" s="53" t="s">
        <v>392</v>
      </c>
      <c r="I306" s="52" t="str">
        <f t="shared" si="39"/>
        <v>Den styrkede pædagogiske læreplan</v>
      </c>
      <c r="J306" s="52" t="str">
        <f t="shared" si="40"/>
        <v>https://www.ug.dk/search/Den styrkede pædagogiske læreplan</v>
      </c>
      <c r="K306" s="45" t="str">
        <f t="shared" si="41"/>
        <v>https://www.ug.dk/search/Den styrkede pædagogiske læreplan</v>
      </c>
      <c r="L306" t="s">
        <v>599</v>
      </c>
      <c r="M306" s="94" t="str">
        <f t="shared" si="42"/>
        <v>https://www.ug.dk/paedagogisk-arbejde-med-boern-og-unge/den-styrkede-paedagogiske-laereplan</v>
      </c>
      <c r="N306">
        <f>VLOOKUP(C306,'Ark2'!$A$1:$D$392,3,0)</f>
        <v>48384</v>
      </c>
      <c r="O306">
        <v>48384</v>
      </c>
    </row>
    <row r="307" spans="1:15" ht="18.75" customHeight="1" x14ac:dyDescent="0.25">
      <c r="A307" s="3">
        <v>238</v>
      </c>
      <c r="B307" s="32" t="s">
        <v>191</v>
      </c>
      <c r="C307" s="33" t="s">
        <v>296</v>
      </c>
      <c r="D307" s="1" t="s">
        <v>27</v>
      </c>
      <c r="E307" s="34">
        <v>45571</v>
      </c>
      <c r="F307" s="15">
        <v>10</v>
      </c>
      <c r="G307" s="1"/>
      <c r="H307" s="53" t="s">
        <v>392</v>
      </c>
      <c r="I307" s="52" t="str">
        <f t="shared" si="39"/>
        <v>Fagunderstøttende dansk som andetsprog F/I</v>
      </c>
      <c r="J307" s="52" t="str">
        <f t="shared" si="40"/>
        <v>https://www.ug.dk/search/Fagunderstøttende dansk som andetsprog F/I</v>
      </c>
      <c r="K307" s="45" t="str">
        <f t="shared" si="41"/>
        <v>https://www.ug.dk/search/Fagunderstøttende dansk som andetsprog F/I</v>
      </c>
      <c r="L307" t="s">
        <v>447</v>
      </c>
      <c r="M307" s="94" t="str">
        <f t="shared" si="42"/>
        <v>https://www.ug.dk/voksen-og-efteruddannelser/arbejdsmarkedsuddannelser/obligatorisk-faelleskatalog/fagunderstoettende-dansk-som-andetsprog-fi</v>
      </c>
      <c r="N307">
        <f>VLOOKUP(C307,'Ark2'!$A$1:$D$392,3,0)</f>
        <v>45571</v>
      </c>
      <c r="O307">
        <v>45571</v>
      </c>
    </row>
    <row r="308" spans="1:15" ht="18.75" customHeight="1" x14ac:dyDescent="0.25">
      <c r="A308" s="3">
        <v>239</v>
      </c>
      <c r="B308" s="32" t="s">
        <v>191</v>
      </c>
      <c r="C308" s="33" t="s">
        <v>211</v>
      </c>
      <c r="D308" s="1" t="s">
        <v>399</v>
      </c>
      <c r="E308" s="34"/>
      <c r="F308" s="15"/>
      <c r="G308" s="1">
        <v>10</v>
      </c>
      <c r="H308" s="52" t="s">
        <v>392</v>
      </c>
      <c r="I308" s="52" t="str">
        <f t="shared" si="39"/>
        <v xml:space="preserve">Fritidspædagogen som brobygger og trivselsaktør (6-18 år) (10 </v>
      </c>
      <c r="J308" s="52" t="str">
        <f t="shared" si="40"/>
        <v xml:space="preserve">https://www.ug.dk/search/Fritidspædagogen som brobygger og trivselsaktør (6-18 år) (10 </v>
      </c>
      <c r="K308" s="45" t="str">
        <f t="shared" si="41"/>
        <v xml:space="preserve">https://www.ug.dk/search/Fritidspædagogen som brobygger og trivselsaktør (6-18 år) (10 </v>
      </c>
      <c r="L308" t="s">
        <v>600</v>
      </c>
      <c r="M308" s="94" t="str">
        <f t="shared" si="42"/>
        <v>https://www.ug.dk/voksen-og-efteruddannelser/diplomuddannelser/fritidspaedagogik-6-18-aar/fritidspaedagogen-som-brobygger-og-trivselsaktoer-6-18-aar</v>
      </c>
      <c r="N308">
        <f>VLOOKUP(C308,'Ark2'!$A$1:$D$392,3,0)</f>
        <v>0</v>
      </c>
      <c r="O308">
        <v>0</v>
      </c>
    </row>
    <row r="309" spans="1:15" ht="18.75" customHeight="1" x14ac:dyDescent="0.25">
      <c r="A309" s="3">
        <v>240</v>
      </c>
      <c r="B309" s="32" t="s">
        <v>191</v>
      </c>
      <c r="C309" s="33" t="s">
        <v>201</v>
      </c>
      <c r="D309" s="1" t="s">
        <v>27</v>
      </c>
      <c r="E309" s="1">
        <v>40138</v>
      </c>
      <c r="F309" s="15">
        <v>2</v>
      </c>
      <c r="G309" s="1"/>
      <c r="H309" s="53" t="s">
        <v>392</v>
      </c>
      <c r="I309" s="52" t="str">
        <f t="shared" si="39"/>
        <v>Implementering af handleplaner ifølge serviceloven</v>
      </c>
      <c r="J309" s="52" t="str">
        <f t="shared" si="40"/>
        <v>https://www.ug.dk/search/Implementering af handleplaner ifølge serviceloven</v>
      </c>
      <c r="K309" s="45" t="str">
        <f t="shared" si="41"/>
        <v>https://www.ug.dk/search/Implementering af handleplaner ifølge serviceloven</v>
      </c>
      <c r="L309" t="s">
        <v>601</v>
      </c>
      <c r="M309" s="94" t="str">
        <f t="shared" si="42"/>
        <v>https://www.ug.dk/voksen-og-efteruddannelser/arbejdsmarkedsuddannelser/socialpsykiatri-og-fysiskpsykisk-handicap/implementering-af-handleplaner-ifoelge-serviceloven</v>
      </c>
      <c r="N309">
        <f>VLOOKUP(C309,'Ark2'!$A$1:$D$392,3,0)</f>
        <v>40138</v>
      </c>
      <c r="O309">
        <v>40138</v>
      </c>
    </row>
    <row r="310" spans="1:15" ht="18.75" customHeight="1" x14ac:dyDescent="0.25">
      <c r="A310" s="3">
        <v>241</v>
      </c>
      <c r="B310" s="32" t="s">
        <v>191</v>
      </c>
      <c r="C310" s="33" t="s">
        <v>200</v>
      </c>
      <c r="D310" s="1" t="s">
        <v>27</v>
      </c>
      <c r="E310" s="32">
        <v>42171</v>
      </c>
      <c r="F310" s="15">
        <v>5</v>
      </c>
      <c r="G310" s="1"/>
      <c r="H310" s="53" t="s">
        <v>392</v>
      </c>
      <c r="I310" s="52" t="str">
        <f t="shared" si="39"/>
        <v>Inkluderende aktiviteter og fællesskaber i klubber</v>
      </c>
      <c r="J310" s="52" t="str">
        <f t="shared" si="40"/>
        <v>https://www.ug.dk/search/Inkluderende aktiviteter og fællesskaber i klubber</v>
      </c>
      <c r="K310" s="45" t="str">
        <f t="shared" si="41"/>
        <v>https://www.ug.dk/search/Inkluderende aktiviteter og fællesskaber i klubber</v>
      </c>
      <c r="L310" t="s">
        <v>602</v>
      </c>
      <c r="M310" s="94" t="str">
        <f t="shared" si="42"/>
        <v>https://www.ug.dk/voksen-og-efteruddannelser/arbejdsmarkedsuddannelser/arbejde-paa-klubomraadet-og-i-kulturhuse/inkluderende-aktiviteter-og-faellesskaber-i-klubber</v>
      </c>
      <c r="N310">
        <f>VLOOKUP(C310,'Ark2'!$A$1:$D$392,3,0)</f>
        <v>42171</v>
      </c>
      <c r="O310">
        <v>42171</v>
      </c>
    </row>
    <row r="311" spans="1:15" ht="18.75" customHeight="1" x14ac:dyDescent="0.25">
      <c r="A311" s="3">
        <v>439</v>
      </c>
      <c r="B311" s="51" t="s">
        <v>191</v>
      </c>
      <c r="C311" s="95" t="s">
        <v>799</v>
      </c>
      <c r="D311" s="51" t="s">
        <v>27</v>
      </c>
      <c r="E311" s="51">
        <v>40018</v>
      </c>
      <c r="F311" s="51">
        <v>2</v>
      </c>
      <c r="G311" s="51"/>
      <c r="L311" t="s">
        <v>852</v>
      </c>
      <c r="M311" s="94" t="str">
        <f t="shared" si="42"/>
        <v>https://voksenuddannelse.dk/soeg/uddannelser/amu/filtrering/kurs?subject_code=40018&amp;level=-&amp;type=amu</v>
      </c>
    </row>
    <row r="312" spans="1:15" ht="18.75" customHeight="1" x14ac:dyDescent="0.25">
      <c r="A312" s="3">
        <v>242</v>
      </c>
      <c r="B312" s="32" t="s">
        <v>191</v>
      </c>
      <c r="C312" s="60" t="s">
        <v>197</v>
      </c>
      <c r="D312" s="1" t="s">
        <v>27</v>
      </c>
      <c r="E312" s="1">
        <v>44627</v>
      </c>
      <c r="F312" s="15">
        <v>4</v>
      </c>
      <c r="G312" s="1"/>
      <c r="H312" s="53" t="s">
        <v>392</v>
      </c>
      <c r="I312" s="52" t="str">
        <f>C312</f>
        <v>Magt og omsorg</v>
      </c>
      <c r="J312" s="52" t="str">
        <f>CONCATENATE(H312,C312)</f>
        <v>https://www.ug.dk/search/Magt og omsorg</v>
      </c>
      <c r="K312" s="45" t="str">
        <f>HYPERLINK(J312)</f>
        <v>https://www.ug.dk/search/Magt og omsorg</v>
      </c>
      <c r="L312" t="s">
        <v>603</v>
      </c>
      <c r="M312" s="94" t="str">
        <f t="shared" si="42"/>
        <v>https://www.ug.dk/voksen-og-efteruddannelser/arbejdsmarkedsuddannelser/socialpsykiatri-og-fysiskpsykisk-handicap/magt-og-omsorg</v>
      </c>
      <c r="N312">
        <f>VLOOKUP(C312,'Ark2'!$A$1:$D$392,3,0)</f>
        <v>44627</v>
      </c>
      <c r="O312">
        <v>44627</v>
      </c>
    </row>
    <row r="313" spans="1:15" ht="18.75" customHeight="1" x14ac:dyDescent="0.25">
      <c r="A313" s="3">
        <v>438</v>
      </c>
      <c r="B313" s="51" t="s">
        <v>191</v>
      </c>
      <c r="C313" s="95" t="s">
        <v>798</v>
      </c>
      <c r="D313" s="51" t="s">
        <v>27</v>
      </c>
      <c r="E313" s="51">
        <v>40134</v>
      </c>
      <c r="F313" s="51">
        <v>4</v>
      </c>
      <c r="G313" s="51"/>
      <c r="L313" t="s">
        <v>851</v>
      </c>
      <c r="M313" s="94" t="str">
        <f t="shared" si="42"/>
        <v>https://voksenuddannelse.dk/soeg/uddannelser/amu/filtrering/kurs?subject_code=40134&amp;level=-&amp;type=amu</v>
      </c>
    </row>
    <row r="314" spans="1:15" ht="18.75" customHeight="1" x14ac:dyDescent="0.25">
      <c r="A314" s="3">
        <v>243</v>
      </c>
      <c r="B314" s="32" t="s">
        <v>191</v>
      </c>
      <c r="C314" s="33" t="s">
        <v>209</v>
      </c>
      <c r="D314" s="1" t="s">
        <v>399</v>
      </c>
      <c r="E314" s="34"/>
      <c r="F314" s="15"/>
      <c r="G314" s="1">
        <v>10</v>
      </c>
      <c r="H314" s="52" t="s">
        <v>392</v>
      </c>
      <c r="I314" s="52" t="str">
        <f>C314</f>
        <v>Mennesker i udsatte positioner</v>
      </c>
      <c r="J314" s="52" t="str">
        <f>CONCATENATE(H314,C314)</f>
        <v>https://www.ug.dk/search/Mennesker i udsatte positioner</v>
      </c>
      <c r="K314" s="45" t="str">
        <f>HYPERLINK(J314)</f>
        <v>https://www.ug.dk/search/Mennesker i udsatte positioner</v>
      </c>
      <c r="L314" t="s">
        <v>604</v>
      </c>
      <c r="M314" s="94" t="str">
        <f t="shared" si="42"/>
        <v>https://www.ug.dk/voksen-og-efteruddannelser/diplomuddannelser/paedagogisk-og-socialpaedagogisk-arbejde/mennesker-i-udsatte-positioner</v>
      </c>
      <c r="N314">
        <f>VLOOKUP(C314,'Ark2'!$A$1:$D$392,3,0)</f>
        <v>0</v>
      </c>
      <c r="O314">
        <v>0</v>
      </c>
    </row>
    <row r="315" spans="1:15" ht="18.75" customHeight="1" x14ac:dyDescent="0.25">
      <c r="A315" s="3">
        <v>244</v>
      </c>
      <c r="B315" s="32" t="s">
        <v>191</v>
      </c>
      <c r="C315" s="33" t="s">
        <v>203</v>
      </c>
      <c r="D315" s="1" t="s">
        <v>399</v>
      </c>
      <c r="E315" s="34"/>
      <c r="F315" s="44">
        <v>2</v>
      </c>
      <c r="G315" s="11"/>
      <c r="H315" s="52" t="s">
        <v>392</v>
      </c>
      <c r="I315" s="52" t="str">
        <f>C315</f>
        <v>Mentalisering i pædagogisk arbejde i dagtilbud</v>
      </c>
      <c r="J315" s="52" t="str">
        <f>CONCATENATE(H315,C315)</f>
        <v>https://www.ug.dk/search/Mentalisering i pædagogisk arbejde i dagtilbud</v>
      </c>
      <c r="K315" s="45" t="str">
        <f>HYPERLINK(J315)</f>
        <v>https://www.ug.dk/search/Mentalisering i pædagogisk arbejde i dagtilbud</v>
      </c>
      <c r="L315">
        <v>0</v>
      </c>
      <c r="M315" s="51" t="s">
        <v>400</v>
      </c>
      <c r="N315">
        <f>VLOOKUP(C315,'Ark2'!$A$1:$D$392,3,0)</f>
        <v>0</v>
      </c>
      <c r="O315">
        <v>0</v>
      </c>
    </row>
    <row r="316" spans="1:15" ht="18.75" customHeight="1" x14ac:dyDescent="0.25">
      <c r="A316" s="3">
        <v>245</v>
      </c>
      <c r="B316" s="32" t="s">
        <v>191</v>
      </c>
      <c r="C316" s="33" t="s">
        <v>196</v>
      </c>
      <c r="D316" s="1" t="s">
        <v>27</v>
      </c>
      <c r="E316" s="1">
        <v>44859</v>
      </c>
      <c r="F316" s="15">
        <v>3</v>
      </c>
      <c r="G316" s="1"/>
      <c r="H316" s="53" t="s">
        <v>392</v>
      </c>
      <c r="I316" s="52" t="str">
        <f>C316</f>
        <v>Neuropædagogik som redskab i pædagogisk arbejde</v>
      </c>
      <c r="J316" s="52" t="str">
        <f>CONCATENATE(H316,C316)</f>
        <v>https://www.ug.dk/search/Neuropædagogik som redskab i pædagogisk arbejde</v>
      </c>
      <c r="K316" s="45" t="str">
        <f>HYPERLINK(J316)</f>
        <v>https://www.ug.dk/search/Neuropædagogik som redskab i pædagogisk arbejde</v>
      </c>
      <c r="L316" t="s">
        <v>605</v>
      </c>
      <c r="M316" s="94" t="str">
        <f>HYPERLINK(L316)</f>
        <v>https://www.ug.dk/paedagogisk-arbejde-med-boern-og-unge/neuropaedagogik-som-redskab-i-paedagogisk-arbejde</v>
      </c>
      <c r="N316">
        <f>VLOOKUP(C316,'Ark2'!$A$1:$D$392,3,0)</f>
        <v>44859</v>
      </c>
      <c r="O316">
        <v>44859</v>
      </c>
    </row>
    <row r="317" spans="1:15" ht="18.75" customHeight="1" x14ac:dyDescent="0.25">
      <c r="A317" s="3">
        <v>246</v>
      </c>
      <c r="B317" s="32" t="s">
        <v>191</v>
      </c>
      <c r="C317" s="33" t="s">
        <v>205</v>
      </c>
      <c r="D317" s="1" t="s">
        <v>399</v>
      </c>
      <c r="E317" s="34"/>
      <c r="F317" s="44">
        <v>3</v>
      </c>
      <c r="G317" s="11"/>
      <c r="H317" s="52" t="s">
        <v>392</v>
      </c>
      <c r="I317" s="52" t="str">
        <f>C317</f>
        <v>Når børn og unge med diagnoser udfordrer din pædagogiske praksis</v>
      </c>
      <c r="J317" s="52" t="str">
        <f>CONCATENATE(H317,C317)</f>
        <v>https://www.ug.dk/search/Når børn og unge med diagnoser udfordrer din pædagogiske praksis</v>
      </c>
      <c r="K317" s="45" t="str">
        <f>HYPERLINK(J317)</f>
        <v>https://www.ug.dk/search/Når børn og unge med diagnoser udfordrer din pædagogiske praksis</v>
      </c>
      <c r="L317">
        <v>0</v>
      </c>
      <c r="M317" s="51" t="s">
        <v>400</v>
      </c>
      <c r="N317">
        <f>VLOOKUP(C317,'Ark2'!$A$1:$D$392,3,0)</f>
        <v>0</v>
      </c>
      <c r="O317">
        <v>0</v>
      </c>
    </row>
    <row r="318" spans="1:15" ht="18.75" customHeight="1" x14ac:dyDescent="0.25">
      <c r="A318" s="3">
        <v>443</v>
      </c>
      <c r="B318" s="51" t="s">
        <v>191</v>
      </c>
      <c r="C318" s="95" t="s">
        <v>803</v>
      </c>
      <c r="D318" s="51" t="s">
        <v>27</v>
      </c>
      <c r="E318" s="51">
        <v>49396</v>
      </c>
      <c r="F318" s="51">
        <v>3</v>
      </c>
      <c r="G318" s="51"/>
      <c r="L318" t="s">
        <v>856</v>
      </c>
      <c r="M318" s="94" t="str">
        <f t="shared" ref="M318:M323" si="43">HYPERLINK(L318)</f>
        <v>https://voksenuddannelse.dk/soeg/uddannelser/amu/filtrering/kurs?subject_code=49396&amp;level=-&amp;type=amu</v>
      </c>
    </row>
    <row r="319" spans="1:15" ht="18.75" customHeight="1" x14ac:dyDescent="0.25">
      <c r="A319" s="3">
        <v>247</v>
      </c>
      <c r="B319" s="32" t="s">
        <v>191</v>
      </c>
      <c r="C319" s="33" t="s">
        <v>210</v>
      </c>
      <c r="D319" s="1" t="s">
        <v>399</v>
      </c>
      <c r="E319" s="34"/>
      <c r="F319" s="15"/>
      <c r="G319" s="1">
        <v>10</v>
      </c>
      <c r="H319" s="52" t="s">
        <v>392</v>
      </c>
      <c r="I319" s="52" t="str">
        <f>C319</f>
        <v xml:space="preserve">Perspektiver og tilgange i arbejdet med unge i sårbare positioner </v>
      </c>
      <c r="J319" s="52" t="str">
        <f>CONCATENATE(H319,C319)</f>
        <v xml:space="preserve">https://www.ug.dk/search/Perspektiver og tilgange i arbejdet med unge i sårbare positioner </v>
      </c>
      <c r="K319" s="45" t="str">
        <f>HYPERLINK(J319)</f>
        <v xml:space="preserve">https://www.ug.dk/search/Perspektiver og tilgange i arbejdet med unge i sårbare positioner </v>
      </c>
      <c r="L319" t="s">
        <v>606</v>
      </c>
      <c r="M319" s="94" t="str">
        <f t="shared" si="43"/>
        <v>https://www.ug.dk/voksen-og-efteruddannelser/diplomuddannelser/den-sociale-diplomuddannelse/perspektiver-og-tilgange-i-arbejdet-med-unge-i-saarbare-positioner</v>
      </c>
      <c r="N319">
        <f>VLOOKUP(C319,'Ark2'!$A$1:$D$392,3,0)</f>
        <v>0</v>
      </c>
      <c r="O319">
        <v>0</v>
      </c>
    </row>
    <row r="320" spans="1:15" ht="18.75" customHeight="1" x14ac:dyDescent="0.25">
      <c r="A320" s="3">
        <v>441</v>
      </c>
      <c r="B320" s="51" t="s">
        <v>191</v>
      </c>
      <c r="C320" s="95" t="s">
        <v>801</v>
      </c>
      <c r="D320" s="51" t="s">
        <v>27</v>
      </c>
      <c r="E320" s="51">
        <v>45500</v>
      </c>
      <c r="F320" s="51">
        <v>2</v>
      </c>
      <c r="G320" s="51"/>
      <c r="L320" t="s">
        <v>854</v>
      </c>
      <c r="M320" s="94" t="str">
        <f t="shared" si="43"/>
        <v>https://voksenuddannelse.dk/soeg/uddannelser/amu/filtrering/kurs?subject_code=45500&amp;level=-&amp;type=amu</v>
      </c>
    </row>
    <row r="321" spans="1:15" ht="18.75" customHeight="1" x14ac:dyDescent="0.25">
      <c r="A321" s="3">
        <v>248</v>
      </c>
      <c r="B321" s="32" t="s">
        <v>191</v>
      </c>
      <c r="C321" s="33" t="s">
        <v>207</v>
      </c>
      <c r="D321" s="1" t="s">
        <v>399</v>
      </c>
      <c r="E321" s="1"/>
      <c r="F321" s="15"/>
      <c r="G321" s="1">
        <v>10</v>
      </c>
      <c r="H321" s="52" t="s">
        <v>392</v>
      </c>
      <c r="I321" s="52" t="str">
        <f>C321</f>
        <v>Psykosocial rehabilitering</v>
      </c>
      <c r="J321" s="52" t="str">
        <f>CONCATENATE(H321,C321)</f>
        <v>https://www.ug.dk/search/Psykosocial rehabilitering</v>
      </c>
      <c r="K321" s="45" t="str">
        <f>HYPERLINK(J321)</f>
        <v>https://www.ug.dk/search/Psykosocial rehabilitering</v>
      </c>
      <c r="L321" t="s">
        <v>607</v>
      </c>
      <c r="M321" s="94" t="str">
        <f t="shared" si="43"/>
        <v>https://www.ug.dk/voksen-og-efteruddannelser/diplomuddannelser/den-sociale-diplomuddannelse/psykosocial-rehabilitering</v>
      </c>
      <c r="N321">
        <f>VLOOKUP(C321,'Ark2'!$A$1:$D$392,3,0)</f>
        <v>0</v>
      </c>
      <c r="O321">
        <v>0</v>
      </c>
    </row>
    <row r="322" spans="1:15" ht="18.75" customHeight="1" x14ac:dyDescent="0.25">
      <c r="A322" s="3">
        <v>249</v>
      </c>
      <c r="B322" s="32" t="s">
        <v>191</v>
      </c>
      <c r="C322" s="33" t="s">
        <v>193</v>
      </c>
      <c r="D322" s="1" t="s">
        <v>27</v>
      </c>
      <c r="E322" s="32">
        <v>49777</v>
      </c>
      <c r="F322" s="15">
        <v>15</v>
      </c>
      <c r="G322" s="1"/>
      <c r="H322" s="53" t="s">
        <v>392</v>
      </c>
      <c r="I322" s="52" t="str">
        <f>C322</f>
        <v>Pædagogmedhjælper i dagtilbud</v>
      </c>
      <c r="J322" s="52" t="str">
        <f>CONCATENATE(H322,C322)</f>
        <v>https://www.ug.dk/search/Pædagogmedhjælper i dagtilbud</v>
      </c>
      <c r="K322" s="45" t="str">
        <f>HYPERLINK(J322)</f>
        <v>https://www.ug.dk/search/Pædagogmedhjælper i dagtilbud</v>
      </c>
      <c r="L322" t="s">
        <v>608</v>
      </c>
      <c r="M322" s="94" t="str">
        <f t="shared" si="43"/>
        <v>https://www.ug.dk/paedagogisk-arbejde-med-boern-og-unge/paedagogmedhjaelper-i-dagtilbud</v>
      </c>
      <c r="N322">
        <f>VLOOKUP(C322,'Ark2'!$A$1:$D$392,3,0)</f>
        <v>49777</v>
      </c>
      <c r="O322">
        <v>49777</v>
      </c>
    </row>
    <row r="323" spans="1:15" ht="18.75" customHeight="1" x14ac:dyDescent="0.25">
      <c r="A323" s="3">
        <v>250</v>
      </c>
      <c r="B323" s="32" t="s">
        <v>191</v>
      </c>
      <c r="C323" s="33" t="s">
        <v>199</v>
      </c>
      <c r="D323" s="1" t="s">
        <v>27</v>
      </c>
      <c r="E323" s="32">
        <v>42665</v>
      </c>
      <c r="F323" s="15">
        <v>5</v>
      </c>
      <c r="G323" s="1"/>
      <c r="H323" s="53" t="s">
        <v>392</v>
      </c>
      <c r="I323" s="52" t="str">
        <f>C323</f>
        <v>Samspil og relationer i pædagogisk arbejde</v>
      </c>
      <c r="J323" s="52" t="str">
        <f>CONCATENATE(H323,C323)</f>
        <v>https://www.ug.dk/search/Samspil og relationer i pædagogisk arbejde</v>
      </c>
      <c r="K323" s="45" t="str">
        <f>HYPERLINK(J323)</f>
        <v>https://www.ug.dk/search/Samspil og relationer i pædagogisk arbejde</v>
      </c>
      <c r="L323" t="s">
        <v>609</v>
      </c>
      <c r="M323" s="94" t="str">
        <f t="shared" si="43"/>
        <v>https://www.ug.dk/paedagogisk-arbejde-med-boern-og-unge/samspil-og-relationer-i-paedagogisk-arbejde</v>
      </c>
      <c r="N323">
        <f>VLOOKUP(C323,'Ark2'!$A$1:$D$392,3,0)</f>
        <v>42665</v>
      </c>
      <c r="O323">
        <v>42665</v>
      </c>
    </row>
    <row r="324" spans="1:15" ht="18.75" customHeight="1" x14ac:dyDescent="0.25">
      <c r="A324" s="3">
        <v>251</v>
      </c>
      <c r="B324" s="32" t="s">
        <v>191</v>
      </c>
      <c r="C324" s="33" t="s">
        <v>204</v>
      </c>
      <c r="D324" s="1" t="s">
        <v>399</v>
      </c>
      <c r="E324" s="34"/>
      <c r="F324" s="44">
        <v>3</v>
      </c>
      <c r="G324" s="11"/>
      <c r="H324" s="52" t="s">
        <v>392</v>
      </c>
      <c r="I324" s="52" t="str">
        <f>C324</f>
        <v>Specialpædagogik i almenundervisningen</v>
      </c>
      <c r="J324" s="52" t="str">
        <f>CONCATENATE(H324,C324)</f>
        <v>https://www.ug.dk/search/Specialpædagogik i almenundervisningen</v>
      </c>
      <c r="K324" s="45" t="str">
        <f>HYPERLINK(J324)</f>
        <v>https://www.ug.dk/search/Specialpædagogik i almenundervisningen</v>
      </c>
      <c r="L324">
        <v>0</v>
      </c>
      <c r="M324" s="51" t="s">
        <v>400</v>
      </c>
      <c r="N324">
        <f>VLOOKUP(C324,'Ark2'!$A$1:$D$392,3,0)</f>
        <v>0</v>
      </c>
      <c r="O324">
        <v>0</v>
      </c>
    </row>
    <row r="325" spans="1:15" ht="18.75" customHeight="1" x14ac:dyDescent="0.25">
      <c r="A325" s="3">
        <v>252</v>
      </c>
      <c r="B325" s="32" t="s">
        <v>191</v>
      </c>
      <c r="C325" s="33" t="s">
        <v>208</v>
      </c>
      <c r="D325" s="1" t="s">
        <v>399</v>
      </c>
      <c r="E325" s="34"/>
      <c r="F325" s="15"/>
      <c r="G325" s="1">
        <v>10</v>
      </c>
      <c r="H325" s="52" t="s">
        <v>392</v>
      </c>
      <c r="I325" s="52" t="str">
        <f>C325</f>
        <v>Sprogpædagogik og sprogindsatser</v>
      </c>
      <c r="J325" s="52" t="str">
        <f>CONCATENATE(H325,C325)</f>
        <v>https://www.ug.dk/search/Sprogpædagogik og sprogindsatser</v>
      </c>
      <c r="K325" s="45" t="str">
        <f>HYPERLINK(J325)</f>
        <v>https://www.ug.dk/search/Sprogpædagogik og sprogindsatser</v>
      </c>
      <c r="L325" t="s">
        <v>610</v>
      </c>
      <c r="M325" s="94" t="str">
        <f t="shared" ref="M325:M356" si="44">HYPERLINK(L325)</f>
        <v>https://www.ug.dk/voksen-og-efteruddannelser/diplomuddannelser/paedagogisk-diplomuddannelse-uden-retning/sprogpaedagogik-og-sprogindsatser</v>
      </c>
      <c r="N325">
        <f>VLOOKUP(C325,'Ark2'!$A$1:$D$392,3,0)</f>
        <v>0</v>
      </c>
      <c r="O325">
        <v>0</v>
      </c>
    </row>
    <row r="326" spans="1:15" ht="18.75" customHeight="1" x14ac:dyDescent="0.25">
      <c r="A326" s="3">
        <v>442</v>
      </c>
      <c r="B326" s="51" t="s">
        <v>191</v>
      </c>
      <c r="C326" s="95" t="s">
        <v>802</v>
      </c>
      <c r="D326" s="51" t="s">
        <v>27</v>
      </c>
      <c r="E326" s="51">
        <v>49635</v>
      </c>
      <c r="F326" s="51">
        <v>2</v>
      </c>
      <c r="G326" s="51"/>
      <c r="L326" t="s">
        <v>855</v>
      </c>
      <c r="M326" s="94" t="str">
        <f t="shared" si="44"/>
        <v>https://voksenuddannelse.dk/soeg/uddannelser/amu/filtrering/kurs?subject_code=49635&amp;level=-&amp;type=amu</v>
      </c>
    </row>
    <row r="327" spans="1:15" ht="18.75" customHeight="1" x14ac:dyDescent="0.25">
      <c r="A327" s="3">
        <v>440</v>
      </c>
      <c r="B327" s="51" t="s">
        <v>191</v>
      </c>
      <c r="C327" s="95" t="s">
        <v>800</v>
      </c>
      <c r="D327" s="51" t="s">
        <v>27</v>
      </c>
      <c r="E327" s="51">
        <v>40136</v>
      </c>
      <c r="F327" s="51">
        <v>2</v>
      </c>
      <c r="G327" s="51"/>
      <c r="L327" t="s">
        <v>853</v>
      </c>
      <c r="M327" s="94" t="str">
        <f t="shared" si="44"/>
        <v>https://voksenuddannelse.dk/soeg/uddannelser/amu/filtrering/kurs?subject_code=40136&amp;level=-&amp;type=amu</v>
      </c>
    </row>
    <row r="328" spans="1:15" ht="18.75" customHeight="1" x14ac:dyDescent="0.25">
      <c r="A328" s="3">
        <v>437</v>
      </c>
      <c r="B328" s="51" t="s">
        <v>191</v>
      </c>
      <c r="C328" s="95" t="s">
        <v>797</v>
      </c>
      <c r="D328" s="51" t="s">
        <v>27</v>
      </c>
      <c r="E328" s="51">
        <v>45499</v>
      </c>
      <c r="F328" s="51">
        <v>3</v>
      </c>
      <c r="G328" s="51"/>
      <c r="L328" t="s">
        <v>850</v>
      </c>
      <c r="M328" s="94" t="str">
        <f t="shared" si="44"/>
        <v>https://voksenuddannelse.dk/soeg/uddannelser/amu/filtrering/kurs?subject_code=45499&amp;level=-&amp;type=amu</v>
      </c>
    </row>
    <row r="329" spans="1:15" ht="18.75" customHeight="1" x14ac:dyDescent="0.25">
      <c r="A329" s="3">
        <v>253</v>
      </c>
      <c r="B329" s="32" t="s">
        <v>191</v>
      </c>
      <c r="C329" s="33" t="s">
        <v>195</v>
      </c>
      <c r="D329" s="1" t="s">
        <v>27</v>
      </c>
      <c r="E329" s="1">
        <v>44886</v>
      </c>
      <c r="F329" s="15">
        <v>5</v>
      </c>
      <c r="G329" s="1"/>
      <c r="H329" s="53" t="s">
        <v>392</v>
      </c>
      <c r="I329" s="52" t="str">
        <f t="shared" ref="I329:I336" si="45">C329</f>
        <v>Voldsforebyggelse, konfliktløsning og udvikling</v>
      </c>
      <c r="J329" s="52" t="str">
        <f t="shared" ref="J329:J336" si="46">CONCATENATE(H329,C329)</f>
        <v>https://www.ug.dk/search/Voldsforebyggelse, konfliktløsning og udvikling</v>
      </c>
      <c r="K329" s="45" t="str">
        <f t="shared" ref="K329:K336" si="47">HYPERLINK(J329)</f>
        <v>https://www.ug.dk/search/Voldsforebyggelse, konfliktløsning og udvikling</v>
      </c>
      <c r="L329" t="s">
        <v>611</v>
      </c>
      <c r="M329" s="94" t="str">
        <f t="shared" si="44"/>
        <v>https://www.ug.dk/voksen-og-efteruddannelser/arbejdsmarkedsuddannelser/socialpsykiatri-og-fysiskpsykisk-handicap/voldsforebyggelse-konfliktloesning-og-udvikling</v>
      </c>
      <c r="N329">
        <f>VLOOKUP(C329,'Ark2'!$A$1:$D$392,3,0)</f>
        <v>44886</v>
      </c>
      <c r="O329">
        <v>44886</v>
      </c>
    </row>
    <row r="330" spans="1:15" ht="18.75" customHeight="1" x14ac:dyDescent="0.25">
      <c r="A330" s="3">
        <v>254</v>
      </c>
      <c r="B330" s="41" t="s">
        <v>212</v>
      </c>
      <c r="C330" s="59" t="s">
        <v>339</v>
      </c>
      <c r="D330" s="6" t="s">
        <v>27</v>
      </c>
      <c r="E330" s="6">
        <v>49326</v>
      </c>
      <c r="F330" s="23">
        <v>10</v>
      </c>
      <c r="G330" s="6"/>
      <c r="H330" s="53" t="s">
        <v>392</v>
      </c>
      <c r="I330" s="52" t="str">
        <f t="shared" si="45"/>
        <v xml:space="preserve">Daglig erhvervsrengøring </v>
      </c>
      <c r="J330" s="52" t="str">
        <f t="shared" si="46"/>
        <v xml:space="preserve">https://www.ug.dk/search/Daglig erhvervsrengøring </v>
      </c>
      <c r="K330" s="45" t="str">
        <f t="shared" si="47"/>
        <v xml:space="preserve">https://www.ug.dk/search/Daglig erhvervsrengøring </v>
      </c>
      <c r="L330" t="s">
        <v>612</v>
      </c>
      <c r="M330" s="94" t="str">
        <f t="shared" si="44"/>
        <v>https://www.ug.dk/voksen-og-efteruddannelser/arbejdsmarkedsuddannelser/rengoeringsservice/daglig-erhvervsrengoering</v>
      </c>
      <c r="N330">
        <f>VLOOKUP(C330,'Ark2'!$A$1:$D$392,3,0)</f>
        <v>49326</v>
      </c>
      <c r="O330">
        <v>49326</v>
      </c>
    </row>
    <row r="331" spans="1:15" ht="18.75" customHeight="1" x14ac:dyDescent="0.25">
      <c r="A331" s="3">
        <v>255</v>
      </c>
      <c r="B331" s="41" t="s">
        <v>212</v>
      </c>
      <c r="C331" s="59" t="s">
        <v>340</v>
      </c>
      <c r="D331" s="6" t="s">
        <v>27</v>
      </c>
      <c r="E331" s="6">
        <v>49347</v>
      </c>
      <c r="F331" s="23">
        <v>20</v>
      </c>
      <c r="G331" s="6"/>
      <c r="H331" s="53" t="s">
        <v>392</v>
      </c>
      <c r="I331" s="52" t="str">
        <f t="shared" si="45"/>
        <v>Daglig erhvervsrengøring for F/I</v>
      </c>
      <c r="J331" s="52" t="str">
        <f t="shared" si="46"/>
        <v>https://www.ug.dk/search/Daglig erhvervsrengøring for F/I</v>
      </c>
      <c r="K331" s="45" t="str">
        <f t="shared" si="47"/>
        <v>https://www.ug.dk/search/Daglig erhvervsrengøring for F/I</v>
      </c>
      <c r="L331" t="s">
        <v>613</v>
      </c>
      <c r="M331" s="94" t="str">
        <f t="shared" si="44"/>
        <v>https://www.ug.dk/voksen-og-efteruddannelser/arbejdsmarkedsuddannelser/rengoeringsservice/daglig-erhvervsrengoering-for-fi</v>
      </c>
      <c r="N331">
        <f>VLOOKUP(C331,'Ark2'!$A$1:$D$392,3,0)</f>
        <v>49347</v>
      </c>
      <c r="O331">
        <v>49347</v>
      </c>
    </row>
    <row r="332" spans="1:15" ht="18.75" customHeight="1" x14ac:dyDescent="0.25">
      <c r="A332" s="3">
        <v>256</v>
      </c>
      <c r="B332" s="41" t="s">
        <v>212</v>
      </c>
      <c r="C332" s="59" t="s">
        <v>213</v>
      </c>
      <c r="D332" s="6" t="s">
        <v>27</v>
      </c>
      <c r="E332" s="62">
        <v>49367</v>
      </c>
      <c r="F332" s="23">
        <v>2</v>
      </c>
      <c r="G332" s="6"/>
      <c r="H332" s="53" t="s">
        <v>392</v>
      </c>
      <c r="I332" s="52" t="str">
        <f t="shared" si="45"/>
        <v>Ergonomi ved rengøringsarbejdet</v>
      </c>
      <c r="J332" s="52" t="str">
        <f t="shared" si="46"/>
        <v>https://www.ug.dk/search/Ergonomi ved rengøringsarbejdet</v>
      </c>
      <c r="K332" s="45" t="str">
        <f t="shared" si="47"/>
        <v>https://www.ug.dk/search/Ergonomi ved rengøringsarbejdet</v>
      </c>
      <c r="L332" t="s">
        <v>614</v>
      </c>
      <c r="M332" s="94" t="str">
        <f t="shared" si="44"/>
        <v>https://www.ug.dk/voksen-og-efteruddannelser/arbejdsmarkedsuddannelser/rengoeringsservice/ergonomi-ved-rengoeringsarbejdet</v>
      </c>
      <c r="N332">
        <f>VLOOKUP(C332,'Ark2'!$A$1:$D$392,3,0)</f>
        <v>49367</v>
      </c>
      <c r="O332">
        <v>49367</v>
      </c>
    </row>
    <row r="333" spans="1:15" ht="18.75" customHeight="1" x14ac:dyDescent="0.25">
      <c r="A333" s="3">
        <v>257</v>
      </c>
      <c r="B333" s="41" t="s">
        <v>212</v>
      </c>
      <c r="C333" s="59" t="s">
        <v>341</v>
      </c>
      <c r="D333" s="6" t="s">
        <v>27</v>
      </c>
      <c r="E333" s="63">
        <v>49285</v>
      </c>
      <c r="F333" s="23">
        <v>1</v>
      </c>
      <c r="G333" s="6"/>
      <c r="H333" s="53" t="s">
        <v>392</v>
      </c>
      <c r="I333" s="52" t="str">
        <f t="shared" si="45"/>
        <v xml:space="preserve">Ergonomi ved vinduespudsning </v>
      </c>
      <c r="J333" s="52" t="str">
        <f t="shared" si="46"/>
        <v xml:space="preserve">https://www.ug.dk/search/Ergonomi ved vinduespudsning </v>
      </c>
      <c r="K333" s="45" t="str">
        <f t="shared" si="47"/>
        <v xml:space="preserve">https://www.ug.dk/search/Ergonomi ved vinduespudsning </v>
      </c>
      <c r="L333" t="s">
        <v>615</v>
      </c>
      <c r="M333" s="94" t="str">
        <f t="shared" si="44"/>
        <v>https://www.ug.dk/voksen-og-efteruddannelser/arbejdsmarkedsuddannelser/rengoeringsservice/ergonomi-ved-vinduespudsning</v>
      </c>
      <c r="N333">
        <f>VLOOKUP(C333,'Ark2'!$A$1:$D$392,3,0)</f>
        <v>49285</v>
      </c>
      <c r="O333">
        <v>49285</v>
      </c>
    </row>
    <row r="334" spans="1:15" ht="18.75" customHeight="1" x14ac:dyDescent="0.25">
      <c r="A334" s="3">
        <v>258</v>
      </c>
      <c r="B334" s="41" t="s">
        <v>212</v>
      </c>
      <c r="C334" s="59" t="s">
        <v>296</v>
      </c>
      <c r="D334" s="6" t="s">
        <v>27</v>
      </c>
      <c r="E334" s="6">
        <v>45571</v>
      </c>
      <c r="F334" s="23">
        <v>10</v>
      </c>
      <c r="G334" s="6"/>
      <c r="H334" s="53" t="s">
        <v>392</v>
      </c>
      <c r="I334" s="52" t="str">
        <f t="shared" si="45"/>
        <v>Fagunderstøttende dansk som andetsprog F/I</v>
      </c>
      <c r="J334" s="52" t="str">
        <f t="shared" si="46"/>
        <v>https://www.ug.dk/search/Fagunderstøttende dansk som andetsprog F/I</v>
      </c>
      <c r="K334" s="45" t="str">
        <f t="shared" si="47"/>
        <v>https://www.ug.dk/search/Fagunderstøttende dansk som andetsprog F/I</v>
      </c>
      <c r="L334" t="s">
        <v>447</v>
      </c>
      <c r="M334" s="94" t="str">
        <f t="shared" si="44"/>
        <v>https://www.ug.dk/voksen-og-efteruddannelser/arbejdsmarkedsuddannelser/obligatorisk-faelleskatalog/fagunderstoettende-dansk-som-andetsprog-fi</v>
      </c>
      <c r="N334">
        <f>VLOOKUP(C334,'Ark2'!$A$1:$D$392,3,0)</f>
        <v>45571</v>
      </c>
      <c r="O334">
        <v>45571</v>
      </c>
    </row>
    <row r="335" spans="1:15" ht="18.75" customHeight="1" x14ac:dyDescent="0.25">
      <c r="A335" s="3">
        <v>259</v>
      </c>
      <c r="B335" s="41" t="s">
        <v>212</v>
      </c>
      <c r="C335" s="5" t="s">
        <v>217</v>
      </c>
      <c r="D335" s="6" t="s">
        <v>27</v>
      </c>
      <c r="E335" s="62">
        <v>49349</v>
      </c>
      <c r="F335" s="23">
        <v>1</v>
      </c>
      <c r="G335" s="6"/>
      <c r="H335" s="53" t="s">
        <v>392</v>
      </c>
      <c r="I335" s="52" t="str">
        <f t="shared" si="45"/>
        <v xml:space="preserve">Grundlæggende rengøringshygiejne </v>
      </c>
      <c r="J335" s="52" t="str">
        <f t="shared" si="46"/>
        <v xml:space="preserve">https://www.ug.dk/search/Grundlæggende rengøringshygiejne </v>
      </c>
      <c r="K335" s="45" t="str">
        <f t="shared" si="47"/>
        <v xml:space="preserve">https://www.ug.dk/search/Grundlæggende rengøringshygiejne </v>
      </c>
      <c r="L335" t="s">
        <v>616</v>
      </c>
      <c r="M335" s="94" t="str">
        <f t="shared" si="44"/>
        <v>https://www.ug.dk/voksen-og-efteruddannelser/arbejdsmarkedsuddannelser/rengoeringsservice/grundlaeggende-rengoeringshygiejne</v>
      </c>
      <c r="N335">
        <f>VLOOKUP(C335,'Ark2'!$A$1:$D$392,3,0)</f>
        <v>49349</v>
      </c>
      <c r="O335">
        <v>49349</v>
      </c>
    </row>
    <row r="336" spans="1:15" ht="18.75" customHeight="1" x14ac:dyDescent="0.25">
      <c r="A336" s="3">
        <v>260</v>
      </c>
      <c r="B336" s="41" t="s">
        <v>212</v>
      </c>
      <c r="C336" s="59" t="s">
        <v>342</v>
      </c>
      <c r="D336" s="6" t="s">
        <v>27</v>
      </c>
      <c r="E336" s="63">
        <v>49789</v>
      </c>
      <c r="F336" s="23">
        <v>1</v>
      </c>
      <c r="G336" s="6"/>
      <c r="H336" s="53" t="s">
        <v>392</v>
      </c>
      <c r="I336" s="52" t="str">
        <f t="shared" si="45"/>
        <v>Grundlæggende Rengøringshygiejne, del 2</v>
      </c>
      <c r="J336" s="52" t="str">
        <f t="shared" si="46"/>
        <v>https://www.ug.dk/search/Grundlæggende Rengøringshygiejne, del 2</v>
      </c>
      <c r="K336" s="45" t="str">
        <f t="shared" si="47"/>
        <v>https://www.ug.dk/search/Grundlæggende Rengøringshygiejne, del 2</v>
      </c>
      <c r="L336" t="s">
        <v>617</v>
      </c>
      <c r="M336" s="94" t="str">
        <f t="shared" si="44"/>
        <v>https://www.ug.dk/voksen-og-efteruddannelser/arbejdsmarkedsuddannelser/rengoeringsservice/grundlaeggende-rengoeringshygiejne-del-2</v>
      </c>
      <c r="N336">
        <f>VLOOKUP(C336,'Ark2'!$A$1:$D$392,3,0)</f>
        <v>49789</v>
      </c>
      <c r="O336">
        <v>49789</v>
      </c>
    </row>
    <row r="337" spans="1:15" ht="18.75" customHeight="1" x14ac:dyDescent="0.25">
      <c r="A337" s="3">
        <v>445</v>
      </c>
      <c r="B337" s="110" t="s">
        <v>212</v>
      </c>
      <c r="C337" s="101" t="s">
        <v>805</v>
      </c>
      <c r="D337" s="110" t="s">
        <v>27</v>
      </c>
      <c r="E337" s="110">
        <v>22573</v>
      </c>
      <c r="F337" s="110">
        <v>5</v>
      </c>
      <c r="G337" s="110"/>
      <c r="L337" t="s">
        <v>858</v>
      </c>
      <c r="M337" s="94" t="str">
        <f t="shared" si="44"/>
        <v>https://voksenuddannelse.dk/soeg/uddannelser/amu/filtrering/kurs?subject_code=22573&amp;level=-&amp;type=amu</v>
      </c>
    </row>
    <row r="338" spans="1:15" ht="18.75" customHeight="1" x14ac:dyDescent="0.25">
      <c r="A338" s="3">
        <v>261</v>
      </c>
      <c r="B338" s="41" t="s">
        <v>212</v>
      </c>
      <c r="C338" s="5" t="s">
        <v>216</v>
      </c>
      <c r="D338" s="6" t="s">
        <v>27</v>
      </c>
      <c r="E338" s="63">
        <v>49353</v>
      </c>
      <c r="F338" s="23">
        <v>2</v>
      </c>
      <c r="G338" s="6"/>
      <c r="H338" s="53" t="s">
        <v>392</v>
      </c>
      <c r="I338" s="52" t="str">
        <f t="shared" ref="I338:I347" si="48">C338</f>
        <v>Hygiejne på skoler og institutioner</v>
      </c>
      <c r="J338" s="52" t="str">
        <f t="shared" ref="J338:J347" si="49">CONCATENATE(H338,C338)</f>
        <v>https://www.ug.dk/search/Hygiejne på skoler og institutioner</v>
      </c>
      <c r="K338" s="45" t="str">
        <f t="shared" ref="K338:K347" si="50">HYPERLINK(J338)</f>
        <v>https://www.ug.dk/search/Hygiejne på skoler og institutioner</v>
      </c>
      <c r="L338" t="s">
        <v>618</v>
      </c>
      <c r="M338" s="94" t="str">
        <f t="shared" si="44"/>
        <v>https://www.ug.dk/voksen-og-efteruddannelser/arbejdsmarkedsuddannelser/rengoeringsservice/hygiejne-paa-skoler-og-institutioner</v>
      </c>
      <c r="N338">
        <f>VLOOKUP(C338,'Ark2'!$A$1:$D$392,3,0)</f>
        <v>49353</v>
      </c>
      <c r="O338">
        <v>49353</v>
      </c>
    </row>
    <row r="339" spans="1:15" ht="18.75" customHeight="1" x14ac:dyDescent="0.25">
      <c r="A339" s="3">
        <v>262</v>
      </c>
      <c r="B339" s="41" t="s">
        <v>212</v>
      </c>
      <c r="C339" s="5" t="s">
        <v>224</v>
      </c>
      <c r="D339" s="6" t="s">
        <v>27</v>
      </c>
      <c r="E339" s="63">
        <v>22036</v>
      </c>
      <c r="F339" s="23">
        <v>1</v>
      </c>
      <c r="G339" s="6"/>
      <c r="H339" s="53" t="s">
        <v>392</v>
      </c>
      <c r="I339" s="52" t="str">
        <f t="shared" si="48"/>
        <v>Kundeservice ved vinduespudsning</v>
      </c>
      <c r="J339" s="52" t="str">
        <f t="shared" si="49"/>
        <v>https://www.ug.dk/search/Kundeservice ved vinduespudsning</v>
      </c>
      <c r="K339" s="45" t="str">
        <f t="shared" si="50"/>
        <v>https://www.ug.dk/search/Kundeservice ved vinduespudsning</v>
      </c>
      <c r="L339" t="s">
        <v>619</v>
      </c>
      <c r="M339" s="94" t="str">
        <f t="shared" si="44"/>
        <v>https://www.ug.dk/voksen-og-efteruddannelser/arbejdsmarkedsuddannelser/rengoeringsservice/kundeservice-ved-vinduespudsning</v>
      </c>
      <c r="N339">
        <f>VLOOKUP(C339,'Ark2'!$A$1:$D$392,3,0)</f>
        <v>22036</v>
      </c>
      <c r="O339">
        <v>22036</v>
      </c>
    </row>
    <row r="340" spans="1:15" ht="18.75" customHeight="1" x14ac:dyDescent="0.25">
      <c r="A340" s="3">
        <v>263</v>
      </c>
      <c r="B340" s="41" t="s">
        <v>212</v>
      </c>
      <c r="C340" s="5" t="s">
        <v>220</v>
      </c>
      <c r="D340" s="6" t="s">
        <v>27</v>
      </c>
      <c r="E340" s="41">
        <v>22580</v>
      </c>
      <c r="F340" s="23">
        <v>5</v>
      </c>
      <c r="G340" s="6"/>
      <c r="H340" s="53" t="s">
        <v>392</v>
      </c>
      <c r="I340" s="52" t="str">
        <f t="shared" si="48"/>
        <v>Kvalitetssikring i rengøringsarbejdet</v>
      </c>
      <c r="J340" s="52" t="str">
        <f t="shared" si="49"/>
        <v>https://www.ug.dk/search/Kvalitetssikring i rengøringsarbejdet</v>
      </c>
      <c r="K340" s="45" t="str">
        <f t="shared" si="50"/>
        <v>https://www.ug.dk/search/Kvalitetssikring i rengøringsarbejdet</v>
      </c>
      <c r="L340" t="s">
        <v>620</v>
      </c>
      <c r="M340" s="94" t="str">
        <f t="shared" si="44"/>
        <v>https://www.ug.dk/voksen-og-efteruddannelser/arbejdsmarkedsuddannelser/rengoeringsservice/kvalitetssikring-i-rengoeringsarbejdet</v>
      </c>
      <c r="N340">
        <f>VLOOKUP(C340,'Ark2'!$A$1:$D$392,3,0)</f>
        <v>22580</v>
      </c>
      <c r="O340">
        <v>22580</v>
      </c>
    </row>
    <row r="341" spans="1:15" ht="18.75" customHeight="1" x14ac:dyDescent="0.25">
      <c r="A341" s="3">
        <v>264</v>
      </c>
      <c r="B341" s="41" t="s">
        <v>212</v>
      </c>
      <c r="C341" s="5" t="s">
        <v>343</v>
      </c>
      <c r="D341" s="6" t="s">
        <v>27</v>
      </c>
      <c r="E341" s="62">
        <v>49350</v>
      </c>
      <c r="F341" s="23">
        <v>3</v>
      </c>
      <c r="G341" s="6"/>
      <c r="H341" s="53" t="s">
        <v>392</v>
      </c>
      <c r="I341" s="52" t="str">
        <f t="shared" si="48"/>
        <v xml:space="preserve">Materialekendskab og rengøringskemi </v>
      </c>
      <c r="J341" s="52" t="str">
        <f t="shared" si="49"/>
        <v xml:space="preserve">https://www.ug.dk/search/Materialekendskab og rengøringskemi </v>
      </c>
      <c r="K341" s="45" t="str">
        <f t="shared" si="50"/>
        <v xml:space="preserve">https://www.ug.dk/search/Materialekendskab og rengøringskemi </v>
      </c>
      <c r="L341" t="s">
        <v>621</v>
      </c>
      <c r="M341" s="94" t="str">
        <f t="shared" si="44"/>
        <v>https://www.ug.dk/voksen-og-efteruddannelser/arbejdsmarkedsuddannelser/rengoeringsservice/materialekendskab-og-rengoeringskemi</v>
      </c>
      <c r="N341">
        <f>VLOOKUP(C341,'Ark2'!$A$1:$D$392,3,0)</f>
        <v>49350</v>
      </c>
      <c r="O341">
        <v>49350</v>
      </c>
    </row>
    <row r="342" spans="1:15" ht="18.75" customHeight="1" x14ac:dyDescent="0.25">
      <c r="A342" s="3">
        <v>265</v>
      </c>
      <c r="B342" s="41" t="s">
        <v>212</v>
      </c>
      <c r="C342" s="5" t="s">
        <v>218</v>
      </c>
      <c r="D342" s="6" t="s">
        <v>27</v>
      </c>
      <c r="E342" s="63">
        <v>47493</v>
      </c>
      <c r="F342" s="23">
        <v>1</v>
      </c>
      <c r="G342" s="6"/>
      <c r="H342" s="53" t="s">
        <v>392</v>
      </c>
      <c r="I342" s="52" t="str">
        <f t="shared" si="48"/>
        <v>Mikrofiberrengøring</v>
      </c>
      <c r="J342" s="52" t="str">
        <f t="shared" si="49"/>
        <v>https://www.ug.dk/search/Mikrofiberrengøring</v>
      </c>
      <c r="K342" s="45" t="str">
        <f t="shared" si="50"/>
        <v>https://www.ug.dk/search/Mikrofiberrengøring</v>
      </c>
      <c r="L342" t="s">
        <v>622</v>
      </c>
      <c r="M342" s="94" t="str">
        <f t="shared" si="44"/>
        <v>https://www.ug.dk/voksen-og-efteruddannelser/arbejdsmarkedsuddannelser/rengoeringsservice/mikrofiberrengoering</v>
      </c>
      <c r="N342">
        <f>VLOOKUP(C342,'Ark2'!$A$1:$D$392,3,0)</f>
        <v>47493</v>
      </c>
      <c r="O342">
        <v>47493</v>
      </c>
    </row>
    <row r="343" spans="1:15" ht="18.75" customHeight="1" x14ac:dyDescent="0.25">
      <c r="A343" s="3">
        <v>266</v>
      </c>
      <c r="B343" s="41" t="s">
        <v>212</v>
      </c>
      <c r="C343" s="5" t="s">
        <v>214</v>
      </c>
      <c r="D343" s="6" t="s">
        <v>27</v>
      </c>
      <c r="E343" s="63">
        <v>49360</v>
      </c>
      <c r="F343" s="23">
        <v>4</v>
      </c>
      <c r="G343" s="6"/>
      <c r="H343" s="53" t="s">
        <v>392</v>
      </c>
      <c r="I343" s="52" t="str">
        <f t="shared" si="48"/>
        <v>Måling og vurdering af rengøringskvalitet</v>
      </c>
      <c r="J343" s="52" t="str">
        <f t="shared" si="49"/>
        <v>https://www.ug.dk/search/Måling og vurdering af rengøringskvalitet</v>
      </c>
      <c r="K343" s="45" t="str">
        <f t="shared" si="50"/>
        <v>https://www.ug.dk/search/Måling og vurdering af rengøringskvalitet</v>
      </c>
      <c r="L343" t="s">
        <v>623</v>
      </c>
      <c r="M343" s="94" t="str">
        <f t="shared" si="44"/>
        <v>https://www.ug.dk/voksen-og-efteruddannelser/arbejdsmarkedsuddannelser/rengoeringsservice/maaling-og-vurdering-af-rengoeringskvalitet</v>
      </c>
      <c r="N343">
        <f>VLOOKUP(C343,'Ark2'!$A$1:$D$392,3,0)</f>
        <v>49360</v>
      </c>
      <c r="O343">
        <v>49360</v>
      </c>
    </row>
    <row r="344" spans="1:15" ht="18.75" customHeight="1" x14ac:dyDescent="0.25">
      <c r="A344" s="3">
        <v>267</v>
      </c>
      <c r="B344" s="41" t="s">
        <v>212</v>
      </c>
      <c r="C344" s="5" t="s">
        <v>344</v>
      </c>
      <c r="D344" s="6" t="s">
        <v>27</v>
      </c>
      <c r="E344" s="63">
        <v>49389</v>
      </c>
      <c r="F344" s="23">
        <v>2</v>
      </c>
      <c r="G344" s="6"/>
      <c r="H344" s="53" t="s">
        <v>392</v>
      </c>
      <c r="I344" s="52" t="str">
        <f t="shared" si="48"/>
        <v xml:space="preserve">Optimering af rengøringsmetoder og arbejdsgange </v>
      </c>
      <c r="J344" s="52" t="str">
        <f t="shared" si="49"/>
        <v xml:space="preserve">https://www.ug.dk/search/Optimering af rengøringsmetoder og arbejdsgange </v>
      </c>
      <c r="K344" s="45" t="str">
        <f t="shared" si="50"/>
        <v xml:space="preserve">https://www.ug.dk/search/Optimering af rengøringsmetoder og arbejdsgange </v>
      </c>
      <c r="L344" t="s">
        <v>624</v>
      </c>
      <c r="M344" s="94" t="str">
        <f t="shared" si="44"/>
        <v>https://www.ug.dk/voksen-og-efteruddannelser/arbejdsmarkedsuddannelser/rengoeringsservice/optimering-af-rengoeringsmetoder-og-arbejdsgange</v>
      </c>
      <c r="N344">
        <f>VLOOKUP(C344,'Ark2'!$A$1:$D$392,3,0)</f>
        <v>49389</v>
      </c>
      <c r="O344">
        <v>49389</v>
      </c>
    </row>
    <row r="345" spans="1:15" ht="18.75" customHeight="1" x14ac:dyDescent="0.25">
      <c r="A345" s="3">
        <v>268</v>
      </c>
      <c r="B345" s="41" t="s">
        <v>212</v>
      </c>
      <c r="C345" s="5" t="s">
        <v>215</v>
      </c>
      <c r="D345" s="6" t="s">
        <v>27</v>
      </c>
      <c r="E345" s="63">
        <v>49355</v>
      </c>
      <c r="F345" s="23">
        <v>2</v>
      </c>
      <c r="G345" s="6"/>
      <c r="H345" s="53" t="s">
        <v>392</v>
      </c>
      <c r="I345" s="52" t="str">
        <f t="shared" si="48"/>
        <v>Personlig planlægning af rengøringsarbejdet</v>
      </c>
      <c r="J345" s="52" t="str">
        <f t="shared" si="49"/>
        <v>https://www.ug.dk/search/Personlig planlægning af rengøringsarbejdet</v>
      </c>
      <c r="K345" s="45" t="str">
        <f t="shared" si="50"/>
        <v>https://www.ug.dk/search/Personlig planlægning af rengøringsarbejdet</v>
      </c>
      <c r="L345" t="s">
        <v>625</v>
      </c>
      <c r="M345" s="94" t="str">
        <f t="shared" si="44"/>
        <v>https://www.ug.dk/voksen-og-efteruddannelser/arbejdsmarkedsuddannelser/rengoeringsservice/personlig-planlaegning-af-rengoeringsarbejdet</v>
      </c>
      <c r="N345">
        <f>VLOOKUP(C345,'Ark2'!$A$1:$D$392,3,0)</f>
        <v>49355</v>
      </c>
      <c r="O345">
        <v>49355</v>
      </c>
    </row>
    <row r="346" spans="1:15" ht="18.75" customHeight="1" x14ac:dyDescent="0.25">
      <c r="A346" s="3">
        <v>269</v>
      </c>
      <c r="B346" s="41" t="s">
        <v>212</v>
      </c>
      <c r="C346" s="5" t="s">
        <v>221</v>
      </c>
      <c r="D346" s="6" t="s">
        <v>27</v>
      </c>
      <c r="E346" s="41">
        <v>22579</v>
      </c>
      <c r="F346" s="23">
        <v>5</v>
      </c>
      <c r="G346" s="6"/>
      <c r="H346" s="53" t="s">
        <v>392</v>
      </c>
      <c r="I346" s="52" t="str">
        <f t="shared" si="48"/>
        <v>Planlægning og affaldshåndtering i rengøringen</v>
      </c>
      <c r="J346" s="52" t="str">
        <f t="shared" si="49"/>
        <v>https://www.ug.dk/search/Planlægning og affaldshåndtering i rengøringen</v>
      </c>
      <c r="K346" s="45" t="str">
        <f t="shared" si="50"/>
        <v>https://www.ug.dk/search/Planlægning og affaldshåndtering i rengøringen</v>
      </c>
      <c r="L346" t="s">
        <v>626</v>
      </c>
      <c r="M346" s="94" t="str">
        <f t="shared" si="44"/>
        <v>https://www.ug.dk/voksen-og-efteruddannelser/arbejdsmarkedsuddannelser/rengoeringsservice/planlaegning-og-affaldshaandtering-i-rengoeringen</v>
      </c>
      <c r="N346">
        <f>VLOOKUP(C346,'Ark2'!$A$1:$D$392,3,0)</f>
        <v>22579</v>
      </c>
      <c r="O346">
        <v>22579</v>
      </c>
    </row>
    <row r="347" spans="1:15" ht="18.75" customHeight="1" x14ac:dyDescent="0.25">
      <c r="A347" s="3">
        <v>270</v>
      </c>
      <c r="B347" s="41" t="s">
        <v>212</v>
      </c>
      <c r="C347" s="5" t="s">
        <v>222</v>
      </c>
      <c r="D347" s="6" t="s">
        <v>27</v>
      </c>
      <c r="E347" s="41">
        <v>22578</v>
      </c>
      <c r="F347" s="23">
        <v>7.5</v>
      </c>
      <c r="G347" s="6"/>
      <c r="H347" s="53" t="s">
        <v>392</v>
      </c>
      <c r="I347" s="52" t="str">
        <f t="shared" si="48"/>
        <v>Praktisk erhvervsrengøring</v>
      </c>
      <c r="J347" s="52" t="str">
        <f t="shared" si="49"/>
        <v>https://www.ug.dk/search/Praktisk erhvervsrengøring</v>
      </c>
      <c r="K347" s="45" t="str">
        <f t="shared" si="50"/>
        <v>https://www.ug.dk/search/Praktisk erhvervsrengøring</v>
      </c>
      <c r="L347" t="s">
        <v>627</v>
      </c>
      <c r="M347" s="94" t="str">
        <f t="shared" si="44"/>
        <v>https://www.ug.dk/voksen-og-efteruddannelser/arbejdsmarkedsuddannelser/rengoeringsservice/praktisk-erhvervsrengoering</v>
      </c>
      <c r="N347">
        <f>VLOOKUP(C347,'Ark2'!$A$1:$D$392,3,0)</f>
        <v>22578</v>
      </c>
      <c r="O347">
        <v>22578</v>
      </c>
    </row>
    <row r="348" spans="1:15" ht="18.75" customHeight="1" x14ac:dyDescent="0.25">
      <c r="A348" s="3">
        <v>447</v>
      </c>
      <c r="B348" s="110" t="s">
        <v>212</v>
      </c>
      <c r="C348" s="101" t="s">
        <v>807</v>
      </c>
      <c r="D348" s="110" t="s">
        <v>27</v>
      </c>
      <c r="E348" s="110">
        <v>48967</v>
      </c>
      <c r="F348" s="110">
        <v>3</v>
      </c>
      <c r="G348" s="110"/>
      <c r="L348" t="s">
        <v>860</v>
      </c>
      <c r="M348" s="94" t="str">
        <f t="shared" si="44"/>
        <v>https://voksenuddannelse.dk/soeg/uddannelser/amu/filtrering/kurs?subject_code=48967&amp;level=-&amp;type=amu</v>
      </c>
    </row>
    <row r="349" spans="1:15" ht="18.75" customHeight="1" x14ac:dyDescent="0.25">
      <c r="A349" s="3">
        <v>271</v>
      </c>
      <c r="B349" s="41" t="s">
        <v>212</v>
      </c>
      <c r="C349" s="5" t="s">
        <v>886</v>
      </c>
      <c r="D349" s="6" t="s">
        <v>27</v>
      </c>
      <c r="E349" s="63">
        <v>49390</v>
      </c>
      <c r="F349" s="23">
        <v>3</v>
      </c>
      <c r="G349" s="6"/>
      <c r="H349" s="53" t="s">
        <v>392</v>
      </c>
      <c r="I349" s="52" t="str">
        <f t="shared" ref="I349:I354" si="51">C349</f>
        <v>Rengøring i renrum - metoder og procedure (udgået 30-06-2025)</v>
      </c>
      <c r="J349" s="52" t="str">
        <f t="shared" ref="J349:J354" si="52">CONCATENATE(H349,C349)</f>
        <v>https://www.ug.dk/search/Rengøring i renrum - metoder og procedure (udgået 30-06-2025)</v>
      </c>
      <c r="K349" s="45" t="str">
        <f t="shared" ref="K349:K354" si="53">HYPERLINK(J349)</f>
        <v>https://www.ug.dk/search/Rengøring i renrum - metoder og procedure (udgået 30-06-2025)</v>
      </c>
      <c r="L349" t="s">
        <v>628</v>
      </c>
      <c r="M349" s="94" t="str">
        <f t="shared" si="44"/>
        <v>https://www.ug.dk/voksen-og-efteruddannelser/arbejdsmarkedsuddannelser/rengoeringsservice/rengoering-i-renrum-metoder-og-procedure</v>
      </c>
      <c r="N349" t="e">
        <f>VLOOKUP(C349,'Ark2'!$A$1:$D$392,3,0)</f>
        <v>#N/A</v>
      </c>
      <c r="O349" t="e">
        <v>#N/A</v>
      </c>
    </row>
    <row r="350" spans="1:15" ht="18.75" customHeight="1" x14ac:dyDescent="0.25">
      <c r="A350" s="3">
        <v>272</v>
      </c>
      <c r="B350" s="41" t="s">
        <v>212</v>
      </c>
      <c r="C350" s="5" t="s">
        <v>345</v>
      </c>
      <c r="D350" s="6" t="s">
        <v>27</v>
      </c>
      <c r="E350" s="41">
        <v>22577</v>
      </c>
      <c r="F350" s="23">
        <v>9</v>
      </c>
      <c r="G350" s="6"/>
      <c r="H350" s="53" t="s">
        <v>392</v>
      </c>
      <c r="I350" s="52" t="str">
        <f t="shared" si="51"/>
        <v xml:space="preserve">Rengøringshygiejne </v>
      </c>
      <c r="J350" s="52" t="str">
        <f t="shared" si="52"/>
        <v xml:space="preserve">https://www.ug.dk/search/Rengøringshygiejne </v>
      </c>
      <c r="K350" s="45" t="str">
        <f t="shared" si="53"/>
        <v xml:space="preserve">https://www.ug.dk/search/Rengøringshygiejne </v>
      </c>
      <c r="L350" t="s">
        <v>629</v>
      </c>
      <c r="M350" s="94" t="str">
        <f t="shared" si="44"/>
        <v>https://www.ug.dk/voksen-og-efteruddannelser/arbejdsmarkedsuddannelser/rengoeringsservice/rengoeringshygiejne-0</v>
      </c>
      <c r="N350">
        <f>VLOOKUP(C350,'Ark2'!$A$1:$D$392,3,0)</f>
        <v>22577</v>
      </c>
      <c r="O350">
        <v>22577</v>
      </c>
    </row>
    <row r="351" spans="1:15" ht="18.75" customHeight="1" x14ac:dyDescent="0.25">
      <c r="A351" s="3">
        <v>273</v>
      </c>
      <c r="B351" s="41" t="s">
        <v>212</v>
      </c>
      <c r="C351" s="5" t="s">
        <v>346</v>
      </c>
      <c r="D351" s="6" t="s">
        <v>27</v>
      </c>
      <c r="E351" s="62">
        <v>49352</v>
      </c>
      <c r="F351" s="23">
        <v>4</v>
      </c>
      <c r="G351" s="6"/>
      <c r="H351" s="53" t="s">
        <v>392</v>
      </c>
      <c r="I351" s="52" t="str">
        <f t="shared" si="51"/>
        <v>Rengøringsudstyr og -metoder</v>
      </c>
      <c r="J351" s="52" t="str">
        <f t="shared" si="52"/>
        <v>https://www.ug.dk/search/Rengøringsudstyr og -metoder</v>
      </c>
      <c r="K351" s="45" t="str">
        <f t="shared" si="53"/>
        <v>https://www.ug.dk/search/Rengøringsudstyr og -metoder</v>
      </c>
      <c r="L351" t="s">
        <v>630</v>
      </c>
      <c r="M351" s="94" t="str">
        <f t="shared" si="44"/>
        <v>https://www.ug.dk/voksen-og-efteruddannelser/arbejdsmarkedsuddannelser/rengoeringsservice/rengoeringsudstyr-og-metoder</v>
      </c>
      <c r="N351">
        <f>VLOOKUP(C351,'Ark2'!$A$1:$D$392,3,0)</f>
        <v>49352</v>
      </c>
      <c r="O351">
        <v>49352</v>
      </c>
    </row>
    <row r="352" spans="1:15" ht="18.75" customHeight="1" x14ac:dyDescent="0.25">
      <c r="A352" s="3">
        <v>274</v>
      </c>
      <c r="B352" s="41" t="s">
        <v>212</v>
      </c>
      <c r="C352" s="5" t="s">
        <v>223</v>
      </c>
      <c r="D352" s="6" t="s">
        <v>27</v>
      </c>
      <c r="E352" s="6">
        <v>22494</v>
      </c>
      <c r="F352" s="23">
        <v>6</v>
      </c>
      <c r="G352" s="6"/>
      <c r="H352" s="53" t="s">
        <v>392</v>
      </c>
      <c r="I352" s="52" t="str">
        <f t="shared" si="51"/>
        <v>Samspil i rengøringsbranchen</v>
      </c>
      <c r="J352" s="52" t="str">
        <f t="shared" si="52"/>
        <v>https://www.ug.dk/search/Samspil i rengøringsbranchen</v>
      </c>
      <c r="K352" s="45" t="str">
        <f t="shared" si="53"/>
        <v>https://www.ug.dk/search/Samspil i rengøringsbranchen</v>
      </c>
      <c r="L352" t="s">
        <v>631</v>
      </c>
      <c r="M352" s="94" t="str">
        <f t="shared" si="44"/>
        <v>https://www.ug.dk/voksen-og-efteruddannelser/arbejdsmarkedsuddannelser/rengoeringsservice/samspil-i-rengoeringsbranchen</v>
      </c>
      <c r="N352">
        <f>VLOOKUP(C352,'Ark2'!$A$1:$D$392,3,0)</f>
        <v>22494</v>
      </c>
      <c r="O352">
        <v>22494</v>
      </c>
    </row>
    <row r="353" spans="1:15" ht="18.75" customHeight="1" x14ac:dyDescent="0.25">
      <c r="A353" s="3">
        <v>275</v>
      </c>
      <c r="B353" s="41" t="s">
        <v>212</v>
      </c>
      <c r="C353" s="5" t="s">
        <v>347</v>
      </c>
      <c r="D353" s="6" t="s">
        <v>27</v>
      </c>
      <c r="E353" s="62">
        <v>49368</v>
      </c>
      <c r="F353" s="23">
        <v>2</v>
      </c>
      <c r="G353" s="6"/>
      <c r="H353" s="53" t="s">
        <v>392</v>
      </c>
      <c r="I353" s="52" t="str">
        <f t="shared" si="51"/>
        <v xml:space="preserve">Service i rengøringsarbejdet </v>
      </c>
      <c r="J353" s="52" t="str">
        <f t="shared" si="52"/>
        <v xml:space="preserve">https://www.ug.dk/search/Service i rengøringsarbejdet </v>
      </c>
      <c r="K353" s="45" t="str">
        <f t="shared" si="53"/>
        <v xml:space="preserve">https://www.ug.dk/search/Service i rengøringsarbejdet </v>
      </c>
      <c r="L353" t="s">
        <v>632</v>
      </c>
      <c r="M353" s="94" t="str">
        <f t="shared" si="44"/>
        <v>https://www.ug.dk/voksen-og-efteruddannelser/arbejdsmarkedsuddannelser/rengoeringsservice/service-i-rengoeringsarbejdet</v>
      </c>
      <c r="N353">
        <f>VLOOKUP(C353,'Ark2'!$A$1:$D$392,3,0)</f>
        <v>49368</v>
      </c>
      <c r="O353">
        <v>49368</v>
      </c>
    </row>
    <row r="354" spans="1:15" ht="18.75" customHeight="1" x14ac:dyDescent="0.25">
      <c r="A354" s="3">
        <v>276</v>
      </c>
      <c r="B354" s="41" t="s">
        <v>212</v>
      </c>
      <c r="C354" s="5" t="s">
        <v>219</v>
      </c>
      <c r="D354" s="6" t="s">
        <v>27</v>
      </c>
      <c r="E354" s="41">
        <v>22581</v>
      </c>
      <c r="F354" s="23">
        <v>9.5</v>
      </c>
      <c r="G354" s="6"/>
      <c r="H354" s="53" t="s">
        <v>392</v>
      </c>
      <c r="I354" s="52" t="str">
        <f t="shared" si="51"/>
        <v>Specielle rengøringsopgaver</v>
      </c>
      <c r="J354" s="52" t="str">
        <f t="shared" si="52"/>
        <v>https://www.ug.dk/search/Specielle rengøringsopgaver</v>
      </c>
      <c r="K354" s="45" t="str">
        <f t="shared" si="53"/>
        <v>https://www.ug.dk/search/Specielle rengøringsopgaver</v>
      </c>
      <c r="L354" t="s">
        <v>633</v>
      </c>
      <c r="M354" s="94" t="str">
        <f t="shared" si="44"/>
        <v>https://www.ug.dk/voksen-og-efteruddannelser/arbejdsmarkedsuddannelser/rengoeringsservice/specielle-rengoeringsopgaver</v>
      </c>
      <c r="N354">
        <f>VLOOKUP(C354,'Ark2'!$A$1:$D$392,3,0)</f>
        <v>22581</v>
      </c>
      <c r="O354">
        <v>22581</v>
      </c>
    </row>
    <row r="355" spans="1:15" ht="18.75" customHeight="1" x14ac:dyDescent="0.25">
      <c r="A355" s="3">
        <v>449</v>
      </c>
      <c r="B355" s="110" t="s">
        <v>212</v>
      </c>
      <c r="C355" s="101" t="s">
        <v>809</v>
      </c>
      <c r="D355" s="110" t="s">
        <v>27</v>
      </c>
      <c r="E355" s="110">
        <v>48976</v>
      </c>
      <c r="F355" s="110">
        <v>4</v>
      </c>
      <c r="G355" s="110"/>
      <c r="L355" t="s">
        <v>862</v>
      </c>
      <c r="M355" s="94" t="str">
        <f t="shared" si="44"/>
        <v>https://voksenuddannelse.dk/soeg/uddannelser/amu/filtrering/kurs?subject_code=48976&amp;level=-&amp;type=amu</v>
      </c>
    </row>
    <row r="356" spans="1:15" ht="18.75" customHeight="1" x14ac:dyDescent="0.25">
      <c r="A356" s="3">
        <v>277</v>
      </c>
      <c r="B356" s="41" t="s">
        <v>212</v>
      </c>
      <c r="C356" s="5" t="s">
        <v>348</v>
      </c>
      <c r="D356" s="6" t="s">
        <v>27</v>
      </c>
      <c r="E356" s="63">
        <v>22037</v>
      </c>
      <c r="F356" s="23">
        <v>1</v>
      </c>
      <c r="G356" s="6"/>
      <c r="H356" s="53" t="s">
        <v>392</v>
      </c>
      <c r="I356" s="52" t="str">
        <f>C356</f>
        <v xml:space="preserve">Tilbudsgivning ved vinduespudsning </v>
      </c>
      <c r="J356" s="52" t="str">
        <f>CONCATENATE(H356,C356)</f>
        <v xml:space="preserve">https://www.ug.dk/search/Tilbudsgivning ved vinduespudsning </v>
      </c>
      <c r="K356" s="45" t="str">
        <f>HYPERLINK(J356)</f>
        <v xml:space="preserve">https://www.ug.dk/search/Tilbudsgivning ved vinduespudsning </v>
      </c>
      <c r="L356" t="s">
        <v>634</v>
      </c>
      <c r="M356" s="94" t="str">
        <f t="shared" si="44"/>
        <v>https://www.ug.dk/voksen-og-efteruddannelser/arbejdsmarkedsuddannelser/rengoeringsservice/tilbudsgivning-ved-vinduespudsning</v>
      </c>
      <c r="N356">
        <f>VLOOKUP(C356,'Ark2'!$A$1:$D$392,3,0)</f>
        <v>22037</v>
      </c>
      <c r="O356">
        <v>22037</v>
      </c>
    </row>
    <row r="357" spans="1:15" ht="18.75" customHeight="1" x14ac:dyDescent="0.25">
      <c r="A357" s="3">
        <v>278</v>
      </c>
      <c r="B357" s="41" t="s">
        <v>212</v>
      </c>
      <c r="C357" s="5" t="s">
        <v>225</v>
      </c>
      <c r="D357" s="6" t="s">
        <v>27</v>
      </c>
      <c r="E357" s="63">
        <v>21979</v>
      </c>
      <c r="F357" s="23">
        <v>2</v>
      </c>
      <c r="G357" s="6"/>
      <c r="H357" s="53" t="s">
        <v>392</v>
      </c>
      <c r="I357" s="52" t="str">
        <f>C357</f>
        <v>Udstyr og metoder ved vinduespudsning</v>
      </c>
      <c r="J357" s="52" t="str">
        <f>CONCATENATE(H357,C357)</f>
        <v>https://www.ug.dk/search/Udstyr og metoder ved vinduespudsning</v>
      </c>
      <c r="K357" s="45" t="str">
        <f>HYPERLINK(J357)</f>
        <v>https://www.ug.dk/search/Udstyr og metoder ved vinduespudsning</v>
      </c>
      <c r="L357" t="s">
        <v>635</v>
      </c>
      <c r="M357" s="94" t="str">
        <f t="shared" ref="M357:M375" si="54">HYPERLINK(L357)</f>
        <v>https://www.ug.dk/voksen-og-efteruddannelser/arbejdsmarkedsuddannelser/rengoeringsservice/udstyr-og-metoder-ved-vinduespudsning</v>
      </c>
      <c r="N357">
        <f>VLOOKUP(C357,'Ark2'!$A$1:$D$392,3,0)</f>
        <v>21979</v>
      </c>
      <c r="O357">
        <v>21979</v>
      </c>
    </row>
    <row r="358" spans="1:15" ht="18.75" customHeight="1" x14ac:dyDescent="0.25">
      <c r="A358" s="3">
        <v>446</v>
      </c>
      <c r="B358" s="110" t="s">
        <v>212</v>
      </c>
      <c r="C358" s="101" t="s">
        <v>806</v>
      </c>
      <c r="D358" s="110" t="s">
        <v>27</v>
      </c>
      <c r="E358" s="110">
        <v>48966</v>
      </c>
      <c r="F358" s="110">
        <v>3</v>
      </c>
      <c r="G358" s="110"/>
      <c r="L358" t="s">
        <v>859</v>
      </c>
      <c r="M358" s="94" t="str">
        <f t="shared" si="54"/>
        <v>https://voksenuddannelse.dk/soeg/uddannelser/amu/filtrering/kurs?subject_code=48966&amp;level=-&amp;type=amu</v>
      </c>
    </row>
    <row r="359" spans="1:15" ht="18.75" customHeight="1" x14ac:dyDescent="0.25">
      <c r="A359" s="3">
        <v>448</v>
      </c>
      <c r="B359" s="110" t="s">
        <v>212</v>
      </c>
      <c r="C359" s="101" t="s">
        <v>808</v>
      </c>
      <c r="D359" s="110" t="s">
        <v>27</v>
      </c>
      <c r="E359" s="110">
        <v>48975</v>
      </c>
      <c r="F359" s="110">
        <v>4</v>
      </c>
      <c r="G359" s="110"/>
      <c r="L359" t="s">
        <v>861</v>
      </c>
      <c r="M359" s="94" t="str">
        <f t="shared" si="54"/>
        <v>https://voksenuddannelse.dk/soeg/uddannelser/amu/filtrering/kurs?subject_code=48975&amp;level=-&amp;type=amu</v>
      </c>
    </row>
    <row r="360" spans="1:15" ht="18.75" customHeight="1" x14ac:dyDescent="0.25">
      <c r="A360" s="3">
        <v>451</v>
      </c>
      <c r="B360" s="51" t="s">
        <v>226</v>
      </c>
      <c r="C360" s="138" t="s">
        <v>811</v>
      </c>
      <c r="D360" s="51" t="s">
        <v>397</v>
      </c>
      <c r="E360" s="51">
        <v>37607</v>
      </c>
      <c r="F360" s="51"/>
      <c r="G360" s="51">
        <v>10</v>
      </c>
      <c r="L360" t="s">
        <v>864</v>
      </c>
      <c r="M360" s="94" t="str">
        <f t="shared" si="54"/>
        <v>https://voksenuddannelse.dk/soeg/uddannelser/akademi/filtrering/kurs?searchString=%C3%98konomistyring%20i%20praksis&amp;hold=true&amp;tilmeldingsfrist=true&amp;ledigePladser=true&amp;subject_code=37607-&amp;type=akademi</v>
      </c>
    </row>
    <row r="361" spans="1:15" ht="18.75" customHeight="1" x14ac:dyDescent="0.25">
      <c r="A361" s="3">
        <v>279</v>
      </c>
      <c r="B361" s="12" t="s">
        <v>226</v>
      </c>
      <c r="C361" s="60" t="s">
        <v>296</v>
      </c>
      <c r="D361" s="11" t="s">
        <v>27</v>
      </c>
      <c r="E361" s="64">
        <v>45571</v>
      </c>
      <c r="F361" s="44">
        <v>10</v>
      </c>
      <c r="G361" s="11"/>
      <c r="H361" s="53" t="s">
        <v>392</v>
      </c>
      <c r="I361" s="52" t="str">
        <f t="shared" ref="I361:I372" si="55">C361</f>
        <v>Fagunderstøttende dansk som andetsprog F/I</v>
      </c>
      <c r="J361" s="52" t="str">
        <f t="shared" ref="J361:J372" si="56">CONCATENATE(H361,C361)</f>
        <v>https://www.ug.dk/search/Fagunderstøttende dansk som andetsprog F/I</v>
      </c>
      <c r="K361" s="45" t="str">
        <f t="shared" ref="K361:K372" si="57">HYPERLINK(J361)</f>
        <v>https://www.ug.dk/search/Fagunderstøttende dansk som andetsprog F/I</v>
      </c>
      <c r="L361" t="s">
        <v>447</v>
      </c>
      <c r="M361" s="94" t="str">
        <f t="shared" si="54"/>
        <v>https://www.ug.dk/voksen-og-efteruddannelser/arbejdsmarkedsuddannelser/obligatorisk-faelleskatalog/fagunderstoettende-dansk-som-andetsprog-fi</v>
      </c>
      <c r="N361">
        <f>VLOOKUP(C361,'Ark2'!$A$1:$D$392,3,0)</f>
        <v>45571</v>
      </c>
      <c r="O361">
        <v>45571</v>
      </c>
    </row>
    <row r="362" spans="1:15" ht="18.75" customHeight="1" x14ac:dyDescent="0.25">
      <c r="A362" s="3">
        <v>280</v>
      </c>
      <c r="B362" s="12" t="s">
        <v>226</v>
      </c>
      <c r="C362" s="60" t="s">
        <v>349</v>
      </c>
      <c r="D362" s="11" t="s">
        <v>27</v>
      </c>
      <c r="E362" s="44">
        <v>48462</v>
      </c>
      <c r="F362" s="44">
        <v>25</v>
      </c>
      <c r="G362" s="11"/>
      <c r="H362" s="53" t="s">
        <v>392</v>
      </c>
      <c r="I362" s="52" t="str">
        <f t="shared" si="55"/>
        <v>Grundlæggende detailhandel</v>
      </c>
      <c r="J362" s="52" t="str">
        <f t="shared" si="56"/>
        <v>https://www.ug.dk/search/Grundlæggende detailhandel</v>
      </c>
      <c r="K362" s="45" t="str">
        <f t="shared" si="57"/>
        <v>https://www.ug.dk/search/Grundlæggende detailhandel</v>
      </c>
      <c r="L362" t="s">
        <v>636</v>
      </c>
      <c r="M362" s="94" t="str">
        <f t="shared" si="54"/>
        <v>https://www.ug.dk/voksen-og-efteruddannelser/arbejdsmarkedsuddannelser/detailhandel/grundlaeggende-detailhandel</v>
      </c>
      <c r="N362">
        <f>VLOOKUP(C362,'Ark2'!$A$1:$D$392,3,0)</f>
        <v>48462</v>
      </c>
      <c r="O362">
        <v>48462</v>
      </c>
    </row>
    <row r="363" spans="1:15" ht="18.75" customHeight="1" x14ac:dyDescent="0.25">
      <c r="A363" s="3">
        <v>281</v>
      </c>
      <c r="B363" s="12" t="s">
        <v>226</v>
      </c>
      <c r="C363" s="60" t="s">
        <v>350</v>
      </c>
      <c r="D363" s="11" t="s">
        <v>27</v>
      </c>
      <c r="E363" s="44">
        <v>43180</v>
      </c>
      <c r="F363" s="44">
        <v>5</v>
      </c>
      <c r="G363" s="11"/>
      <c r="H363" s="53" t="s">
        <v>392</v>
      </c>
      <c r="I363" s="52" t="str">
        <f t="shared" si="55"/>
        <v>Introduktion til Detailhandel</v>
      </c>
      <c r="J363" s="52" t="str">
        <f t="shared" si="56"/>
        <v>https://www.ug.dk/search/Introduktion til Detailhandel</v>
      </c>
      <c r="K363" s="45" t="str">
        <f t="shared" si="57"/>
        <v>https://www.ug.dk/search/Introduktion til Detailhandel</v>
      </c>
      <c r="L363" t="s">
        <v>637</v>
      </c>
      <c r="M363" s="94" t="str">
        <f t="shared" si="54"/>
        <v>https://www.ug.dk/voksen-og-efteruddannelser/arbejdsmarkedsuddannelser/detailhandel/introduktion-til-detailhandel</v>
      </c>
      <c r="N363">
        <f>VLOOKUP(C363,'Ark2'!$A$1:$D$392,3,0)</f>
        <v>43180</v>
      </c>
      <c r="O363">
        <v>43180</v>
      </c>
    </row>
    <row r="364" spans="1:15" ht="18.75" customHeight="1" x14ac:dyDescent="0.25">
      <c r="A364" s="3">
        <v>282</v>
      </c>
      <c r="B364" s="12" t="s">
        <v>226</v>
      </c>
      <c r="C364" s="60" t="s">
        <v>228</v>
      </c>
      <c r="D364" s="11" t="s">
        <v>27</v>
      </c>
      <c r="E364" s="44">
        <v>47609</v>
      </c>
      <c r="F364" s="44">
        <v>2</v>
      </c>
      <c r="G364" s="11"/>
      <c r="H364" s="53" t="s">
        <v>392</v>
      </c>
      <c r="I364" s="52" t="str">
        <f t="shared" si="55"/>
        <v>Iscenesættelse af salgsfremstødsvarer (spotvarer)</v>
      </c>
      <c r="J364" s="52" t="str">
        <f t="shared" si="56"/>
        <v>https://www.ug.dk/search/Iscenesættelse af salgsfremstødsvarer (spotvarer)</v>
      </c>
      <c r="K364" s="45" t="str">
        <f t="shared" si="57"/>
        <v>https://www.ug.dk/search/Iscenesættelse af salgsfremstødsvarer (spotvarer)</v>
      </c>
      <c r="L364" t="s">
        <v>638</v>
      </c>
      <c r="M364" s="94" t="str">
        <f t="shared" si="54"/>
        <v>https://www.ug.dk/voksen-og-efteruddannelser/arbejdsmarkedsuddannelser/detailhandel/iscenesaettelse-af-salgsfremstoedsvarer-spotvarer</v>
      </c>
      <c r="N364">
        <f>VLOOKUP(C364,'Ark2'!$A$1:$D$392,3,0)</f>
        <v>47609</v>
      </c>
      <c r="O364">
        <v>47609</v>
      </c>
    </row>
    <row r="365" spans="1:15" ht="18.75" customHeight="1" x14ac:dyDescent="0.25">
      <c r="A365" s="3">
        <v>283</v>
      </c>
      <c r="B365" s="12" t="s">
        <v>226</v>
      </c>
      <c r="C365" s="60" t="s">
        <v>227</v>
      </c>
      <c r="D365" s="11" t="s">
        <v>27</v>
      </c>
      <c r="E365" s="65">
        <v>48549</v>
      </c>
      <c r="F365" s="44">
        <v>2</v>
      </c>
      <c r="G365" s="60"/>
      <c r="H365" s="53" t="s">
        <v>392</v>
      </c>
      <c r="I365" s="52" t="str">
        <f t="shared" si="55"/>
        <v>Kasse- og kundebetjening</v>
      </c>
      <c r="J365" s="52" t="str">
        <f t="shared" si="56"/>
        <v>https://www.ug.dk/search/Kasse- og kundebetjening</v>
      </c>
      <c r="K365" s="45" t="str">
        <f t="shared" si="57"/>
        <v>https://www.ug.dk/search/Kasse- og kundebetjening</v>
      </c>
      <c r="L365" t="s">
        <v>639</v>
      </c>
      <c r="M365" s="94" t="str">
        <f t="shared" si="54"/>
        <v>https://www.ug.dk/voksen-og-efteruddannelser/arbejdsmarkedsuddannelser/detailhandel/kasse-og-kundebetjening</v>
      </c>
      <c r="N365">
        <f>VLOOKUP(C365,'Ark2'!$A$1:$D$392,3,0)</f>
        <v>48549</v>
      </c>
      <c r="O365">
        <v>48549</v>
      </c>
    </row>
    <row r="366" spans="1:15" ht="18.75" customHeight="1" x14ac:dyDescent="0.25">
      <c r="A366" s="3">
        <v>284</v>
      </c>
      <c r="B366" s="12" t="s">
        <v>226</v>
      </c>
      <c r="C366" s="61" t="s">
        <v>351</v>
      </c>
      <c r="D366" s="11" t="s">
        <v>27</v>
      </c>
      <c r="E366" s="66">
        <v>45389</v>
      </c>
      <c r="F366" s="67">
        <v>1</v>
      </c>
      <c r="G366" s="11"/>
      <c r="H366" s="53" t="s">
        <v>392</v>
      </c>
      <c r="I366" s="52" t="str">
        <f t="shared" si="55"/>
        <v>Konflikthåndtering for salgsmedarbejderen</v>
      </c>
      <c r="J366" s="52" t="str">
        <f t="shared" si="56"/>
        <v>https://www.ug.dk/search/Konflikthåndtering for salgsmedarbejderen</v>
      </c>
      <c r="K366" s="45" t="str">
        <f t="shared" si="57"/>
        <v>https://www.ug.dk/search/Konflikthåndtering for salgsmedarbejderen</v>
      </c>
      <c r="L366" t="s">
        <v>640</v>
      </c>
      <c r="M366" s="94" t="str">
        <f t="shared" si="54"/>
        <v>https://www.ug.dk/voksen-og-efteruddannelser/arbejdsmarkedsuddannelser/detailhandel/konflikthaandtering-for-salgsmedarbejderen</v>
      </c>
      <c r="N366">
        <f>VLOOKUP(C366,'Ark2'!$A$1:$D$392,3,0)</f>
        <v>45389</v>
      </c>
      <c r="O366">
        <v>45389</v>
      </c>
    </row>
    <row r="367" spans="1:15" ht="18.75" customHeight="1" x14ac:dyDescent="0.25">
      <c r="A367" s="3">
        <v>285</v>
      </c>
      <c r="B367" s="12" t="s">
        <v>226</v>
      </c>
      <c r="C367" s="61" t="s">
        <v>352</v>
      </c>
      <c r="D367" s="11" t="s">
        <v>27</v>
      </c>
      <c r="E367" s="66">
        <v>47296</v>
      </c>
      <c r="F367" s="67">
        <v>1</v>
      </c>
      <c r="G367" s="60"/>
      <c r="H367" s="53" t="s">
        <v>392</v>
      </c>
      <c r="I367" s="52" t="str">
        <f t="shared" si="55"/>
        <v>Kundeservice i administrative funktioner</v>
      </c>
      <c r="J367" s="52" t="str">
        <f t="shared" si="56"/>
        <v>https://www.ug.dk/search/Kundeservice i administrative funktioner</v>
      </c>
      <c r="K367" s="45" t="str">
        <f t="shared" si="57"/>
        <v>https://www.ug.dk/search/Kundeservice i administrative funktioner</v>
      </c>
      <c r="L367" t="s">
        <v>641</v>
      </c>
      <c r="M367" s="94" t="str">
        <f t="shared" si="54"/>
        <v>https://www.ug.dk/administration/kundeservice-i-administrative-funktioner-0</v>
      </c>
      <c r="N367">
        <f>VLOOKUP(C367,'Ark2'!$A$1:$D$392,3,0)</f>
        <v>47296</v>
      </c>
      <c r="O367">
        <v>47296</v>
      </c>
    </row>
    <row r="368" spans="1:15" ht="18.75" customHeight="1" x14ac:dyDescent="0.25">
      <c r="A368" s="3">
        <v>286</v>
      </c>
      <c r="B368" s="12" t="s">
        <v>226</v>
      </c>
      <c r="C368" s="60" t="s">
        <v>231</v>
      </c>
      <c r="D368" s="11" t="s">
        <v>27</v>
      </c>
      <c r="E368" s="44">
        <v>45350</v>
      </c>
      <c r="F368" s="44">
        <v>2</v>
      </c>
      <c r="G368" s="11"/>
      <c r="H368" s="53" t="s">
        <v>392</v>
      </c>
      <c r="I368" s="52" t="str">
        <f t="shared" si="55"/>
        <v>Kundeservice i detailhandelen</v>
      </c>
      <c r="J368" s="52" t="str">
        <f t="shared" si="56"/>
        <v>https://www.ug.dk/search/Kundeservice i detailhandelen</v>
      </c>
      <c r="K368" s="45" t="str">
        <f t="shared" si="57"/>
        <v>https://www.ug.dk/search/Kundeservice i detailhandelen</v>
      </c>
      <c r="L368" t="s">
        <v>642</v>
      </c>
      <c r="M368" s="94" t="str">
        <f t="shared" si="54"/>
        <v>https://www.ug.dk/voksen-og-efteruddannelser/arbejdsmarkedsuddannelser/detailhandel/kundeservice-i-detailhandelen</v>
      </c>
      <c r="N368">
        <f>VLOOKUP(C368,'Ark2'!$A$1:$D$392,3,0)</f>
        <v>45350</v>
      </c>
      <c r="O368">
        <v>45350</v>
      </c>
    </row>
    <row r="369" spans="1:15" ht="18.75" customHeight="1" x14ac:dyDescent="0.25">
      <c r="A369" s="3">
        <v>287</v>
      </c>
      <c r="B369" s="12" t="s">
        <v>226</v>
      </c>
      <c r="C369" s="60" t="s">
        <v>230</v>
      </c>
      <c r="D369" s="11" t="s">
        <v>27</v>
      </c>
      <c r="E369" s="65">
        <v>46128</v>
      </c>
      <c r="F369" s="44">
        <v>2</v>
      </c>
      <c r="G369" s="60"/>
      <c r="H369" s="53" t="s">
        <v>392</v>
      </c>
      <c r="I369" s="52" t="str">
        <f t="shared" si="55"/>
        <v>Mersalg i butikken</v>
      </c>
      <c r="J369" s="52" t="str">
        <f t="shared" si="56"/>
        <v>https://www.ug.dk/search/Mersalg i butikken</v>
      </c>
      <c r="K369" s="45" t="str">
        <f t="shared" si="57"/>
        <v>https://www.ug.dk/search/Mersalg i butikken</v>
      </c>
      <c r="L369" t="s">
        <v>643</v>
      </c>
      <c r="M369" s="94" t="str">
        <f t="shared" si="54"/>
        <v>https://www.ug.dk/voksen-og-efteruddannelser/arbejdsmarkedsuddannelser/detailhandel/mersalg-i-butikken</v>
      </c>
      <c r="N369">
        <f>VLOOKUP(C369,'Ark2'!$A$1:$D$392,3,0)</f>
        <v>46128</v>
      </c>
      <c r="O369">
        <v>46128</v>
      </c>
    </row>
    <row r="370" spans="1:15" ht="18.75" customHeight="1" x14ac:dyDescent="0.25">
      <c r="A370" s="3">
        <v>288</v>
      </c>
      <c r="B370" s="12" t="s">
        <v>226</v>
      </c>
      <c r="C370" s="61" t="s">
        <v>353</v>
      </c>
      <c r="D370" s="11" t="s">
        <v>27</v>
      </c>
      <c r="E370" s="66">
        <v>46496</v>
      </c>
      <c r="F370" s="44">
        <v>2</v>
      </c>
      <c r="G370" s="11"/>
      <c r="H370" s="53" t="s">
        <v>392</v>
      </c>
      <c r="I370" s="52" t="str">
        <f t="shared" si="55"/>
        <v>Rådgivning til turister i Danmark - Incoming</v>
      </c>
      <c r="J370" s="52" t="str">
        <f t="shared" si="56"/>
        <v>https://www.ug.dk/search/Rådgivning til turister i Danmark - Incoming</v>
      </c>
      <c r="K370" s="45" t="str">
        <f t="shared" si="57"/>
        <v>https://www.ug.dk/search/Rådgivning til turister i Danmark - Incoming</v>
      </c>
      <c r="L370" t="s">
        <v>644</v>
      </c>
      <c r="M370" s="94" t="str">
        <f t="shared" si="54"/>
        <v>https://www.ug.dk/voksen-og-efteruddannelser/arbejdsmarkedsuddannelser/turist-og-rejse/raadgivning-til-turister-i-danmark-incoming</v>
      </c>
      <c r="N370">
        <f>VLOOKUP(C370,'Ark2'!$A$1:$D$392,3,0)</f>
        <v>46496</v>
      </c>
      <c r="O370">
        <v>46496</v>
      </c>
    </row>
    <row r="371" spans="1:15" ht="18.75" customHeight="1" x14ac:dyDescent="0.25">
      <c r="A371" s="3">
        <v>289</v>
      </c>
      <c r="B371" s="12" t="s">
        <v>226</v>
      </c>
      <c r="C371" s="60" t="s">
        <v>232</v>
      </c>
      <c r="D371" s="11" t="s">
        <v>27</v>
      </c>
      <c r="E371" s="65">
        <v>40003</v>
      </c>
      <c r="F371" s="44">
        <v>2</v>
      </c>
      <c r="G371" s="60"/>
      <c r="H371" s="53" t="s">
        <v>392</v>
      </c>
      <c r="I371" s="52" t="str">
        <f t="shared" si="55"/>
        <v>Salgsteknik for salgs- og servicemedarbejdere</v>
      </c>
      <c r="J371" s="52" t="str">
        <f t="shared" si="56"/>
        <v>https://www.ug.dk/search/Salgsteknik for salgs- og servicemedarbejdere</v>
      </c>
      <c r="K371" s="45" t="str">
        <f t="shared" si="57"/>
        <v>https://www.ug.dk/search/Salgsteknik for salgs- og servicemedarbejdere</v>
      </c>
      <c r="L371" t="s">
        <v>645</v>
      </c>
      <c r="M371" s="94" t="str">
        <f t="shared" si="54"/>
        <v>https://www.ug.dk/voksen-og-efteruddannelser/arbejdsmarkedsuddannelser/detailhandel/salgsteknik-for-salgs-og-servicemedarbejdere</v>
      </c>
      <c r="N371">
        <f>VLOOKUP(C371,'Ark2'!$A$1:$D$392,3,0)</f>
        <v>40003</v>
      </c>
      <c r="O371">
        <v>40003</v>
      </c>
    </row>
    <row r="372" spans="1:15" ht="18.75" customHeight="1" x14ac:dyDescent="0.25">
      <c r="A372" s="3">
        <v>290</v>
      </c>
      <c r="B372" s="12" t="s">
        <v>226</v>
      </c>
      <c r="C372" s="60" t="s">
        <v>229</v>
      </c>
      <c r="D372" s="11" t="s">
        <v>27</v>
      </c>
      <c r="E372" s="44">
        <v>47248</v>
      </c>
      <c r="F372" s="44">
        <v>2</v>
      </c>
      <c r="G372" s="11"/>
      <c r="H372" s="53" t="s">
        <v>392</v>
      </c>
      <c r="I372" s="52" t="str">
        <f t="shared" si="55"/>
        <v>Samtaler og kundetyper i kundekontaktfunktioner</v>
      </c>
      <c r="J372" s="52" t="str">
        <f t="shared" si="56"/>
        <v>https://www.ug.dk/search/Samtaler og kundetyper i kundekontaktfunktioner</v>
      </c>
      <c r="K372" s="45" t="str">
        <f t="shared" si="57"/>
        <v>https://www.ug.dk/search/Samtaler og kundetyper i kundekontaktfunktioner</v>
      </c>
      <c r="L372" t="s">
        <v>646</v>
      </c>
      <c r="M372" s="94" t="str">
        <f t="shared" si="54"/>
        <v>https://www.ug.dk/administration/samtaler-og-kundetyper-i-kundekontaktfunktioner</v>
      </c>
      <c r="N372">
        <f>VLOOKUP(C372,'Ark2'!$A$1:$D$392,3,0)</f>
        <v>47248</v>
      </c>
      <c r="O372">
        <v>47248</v>
      </c>
    </row>
    <row r="373" spans="1:15" ht="18.75" customHeight="1" x14ac:dyDescent="0.25">
      <c r="A373" s="3">
        <v>450</v>
      </c>
      <c r="B373" s="51" t="s">
        <v>226</v>
      </c>
      <c r="C373" s="138" t="s">
        <v>810</v>
      </c>
      <c r="D373" s="51" t="s">
        <v>397</v>
      </c>
      <c r="E373" s="51">
        <v>20143</v>
      </c>
      <c r="F373" s="51"/>
      <c r="G373" s="51">
        <v>10</v>
      </c>
      <c r="L373" t="s">
        <v>863</v>
      </c>
      <c r="M373" s="94" t="str">
        <f t="shared" si="54"/>
        <v>https://voksenuddannelse.dk/soeg/uddannelser/akademi/filtrering/kurs?searchString=%C3%98konomistyring%20i%20praksis&amp;hold=true&amp;tilmeldingsfrist=true&amp;ledigePladser=true&amp;subject_code=20143-&amp;type=akademi</v>
      </c>
    </row>
    <row r="374" spans="1:15" ht="18.75" customHeight="1" x14ac:dyDescent="0.25">
      <c r="A374" s="3">
        <v>291</v>
      </c>
      <c r="B374" s="41" t="s">
        <v>233</v>
      </c>
      <c r="C374" s="8" t="s">
        <v>354</v>
      </c>
      <c r="D374" s="6" t="s">
        <v>27</v>
      </c>
      <c r="E374" s="6">
        <v>40606</v>
      </c>
      <c r="F374" s="23">
        <v>3</v>
      </c>
      <c r="G374" s="6"/>
      <c r="H374" s="53" t="s">
        <v>392</v>
      </c>
      <c r="I374" s="52" t="str">
        <f>C374</f>
        <v>Arbejdsmiljø i sosu-arbejdet - etik og adfærd</v>
      </c>
      <c r="J374" s="52" t="str">
        <f>CONCATENATE(H374,C374)</f>
        <v>https://www.ug.dk/search/Arbejdsmiljø i sosu-arbejdet - etik og adfærd</v>
      </c>
      <c r="K374" s="45" t="str">
        <f>HYPERLINK(J374)</f>
        <v>https://www.ug.dk/search/Arbejdsmiljø i sosu-arbejdet - etik og adfærd</v>
      </c>
      <c r="L374" t="s">
        <v>647</v>
      </c>
      <c r="M374" s="94" t="str">
        <f t="shared" si="54"/>
        <v>https://www.ug.dk/voksen-og-efteruddannelser/arbejdsmarkedsuddannelser/omsorg-og-pleje-i-det-kommunale-sundhedsvaesen/arbejdsmiljoe-i-sosu-arbejdet-etik-og-adfaerd</v>
      </c>
      <c r="N374">
        <f>VLOOKUP(C374,'Ark2'!$A$1:$D$392,3,0)</f>
        <v>40606</v>
      </c>
      <c r="O374">
        <v>40606</v>
      </c>
    </row>
    <row r="375" spans="1:15" ht="18.75" customHeight="1" x14ac:dyDescent="0.25">
      <c r="A375" s="3">
        <v>453</v>
      </c>
      <c r="B375" s="110" t="s">
        <v>233</v>
      </c>
      <c r="C375" s="101" t="s">
        <v>813</v>
      </c>
      <c r="D375" s="110" t="s">
        <v>27</v>
      </c>
      <c r="E375" s="110">
        <v>45584</v>
      </c>
      <c r="F375" s="110">
        <v>2</v>
      </c>
      <c r="G375" s="110"/>
      <c r="L375" t="s">
        <v>866</v>
      </c>
      <c r="M375" s="94" t="str">
        <f t="shared" si="54"/>
        <v>https://voksenuddannelse.dk/soeg/uddannelser/amu/filtrering/kurs?subject_code=45584&amp;level=-&amp;type=amu</v>
      </c>
    </row>
    <row r="376" spans="1:15" ht="18.75" customHeight="1" x14ac:dyDescent="0.25">
      <c r="A376" s="3">
        <v>292</v>
      </c>
      <c r="B376" s="41" t="s">
        <v>233</v>
      </c>
      <c r="C376" s="5" t="s">
        <v>256</v>
      </c>
      <c r="D376" s="6" t="s">
        <v>410</v>
      </c>
      <c r="E376" s="6"/>
      <c r="F376" s="23">
        <v>30</v>
      </c>
      <c r="G376" s="6"/>
      <c r="H376" s="52" t="s">
        <v>400</v>
      </c>
      <c r="I376" s="52" t="str">
        <f>C376</f>
        <v>Bliv plejehjemsmedhjælper</v>
      </c>
      <c r="J376" s="52" t="str">
        <f>CONCATENATE(H376)</f>
        <v>Søg på Internettet</v>
      </c>
      <c r="K376" s="45" t="str">
        <f>HYPERLINK(J376)</f>
        <v>Søg på Internettet</v>
      </c>
      <c r="L376" t="s">
        <v>400</v>
      </c>
      <c r="M376" s="51" t="s">
        <v>400</v>
      </c>
      <c r="N376">
        <f>VLOOKUP(C376,'Ark2'!$A$1:$D$392,3,0)</f>
        <v>0</v>
      </c>
      <c r="O376">
        <v>0</v>
      </c>
    </row>
    <row r="377" spans="1:15" ht="18.75" customHeight="1" x14ac:dyDescent="0.25">
      <c r="A377" s="3">
        <v>293</v>
      </c>
      <c r="B377" s="41" t="s">
        <v>233</v>
      </c>
      <c r="C377" s="5" t="s">
        <v>241</v>
      </c>
      <c r="D377" s="6" t="s">
        <v>27</v>
      </c>
      <c r="E377" s="6">
        <v>46834</v>
      </c>
      <c r="F377" s="23">
        <v>5</v>
      </c>
      <c r="G377" s="6"/>
      <c r="H377" s="53" t="s">
        <v>392</v>
      </c>
      <c r="I377" s="52" t="str">
        <f>C377</f>
        <v>Borgere med kronisk sygdom</v>
      </c>
      <c r="J377" s="52" t="str">
        <f>CONCATENATE(H377,C377)</f>
        <v>https://www.ug.dk/search/Borgere med kronisk sygdom</v>
      </c>
      <c r="K377" s="45" t="str">
        <f>HYPERLINK(J377)</f>
        <v>https://www.ug.dk/search/Borgere med kronisk sygdom</v>
      </c>
      <c r="L377" t="s">
        <v>648</v>
      </c>
      <c r="M377" s="94" t="str">
        <f t="shared" ref="M377:M391" si="58">HYPERLINK(L377)</f>
        <v>https://www.ug.dk/voksen-og-efteruddannelser/arbejdsmarkedsuddannelser/omsorg-og-pleje-i-det-kommunale-sundhedsvaesen/borgere-med-kronisk-sygdom</v>
      </c>
      <c r="N377">
        <f>VLOOKUP(C377,'Ark2'!$A$1:$D$392,3,0)</f>
        <v>46834</v>
      </c>
      <c r="O377">
        <v>46834</v>
      </c>
    </row>
    <row r="378" spans="1:15" ht="18.75" customHeight="1" x14ac:dyDescent="0.25">
      <c r="A378" s="3">
        <v>294</v>
      </c>
      <c r="B378" s="41" t="s">
        <v>233</v>
      </c>
      <c r="C378" s="5" t="s">
        <v>236</v>
      </c>
      <c r="D378" s="6" t="s">
        <v>27</v>
      </c>
      <c r="E378" s="6">
        <v>49833</v>
      </c>
      <c r="F378" s="23">
        <v>2</v>
      </c>
      <c r="G378" s="6"/>
      <c r="H378" s="53" t="s">
        <v>392</v>
      </c>
      <c r="I378" s="52" t="str">
        <f>C378</f>
        <v>Børneaudiologi og kommunikation</v>
      </c>
      <c r="J378" s="52" t="str">
        <f>CONCATENATE(H378,C378)</f>
        <v>https://www.ug.dk/search/Børneaudiologi og kommunikation</v>
      </c>
      <c r="K378" s="45" t="str">
        <f>HYPERLINK(J378)</f>
        <v>https://www.ug.dk/search/Børneaudiologi og kommunikation</v>
      </c>
      <c r="L378" t="s">
        <v>649</v>
      </c>
      <c r="M378" s="94" t="str">
        <f t="shared" si="58"/>
        <v>https://www.ug.dk/voksen-og-efteruddannelser/arbejdsmarkedsuddannelser/det-audiologiske-og-neurofysiologiske-omraade/boerneaudiologi-og-kommunikation</v>
      </c>
      <c r="N378">
        <f>VLOOKUP(C378,'Ark2'!$A$1:$D$392,3,0)</f>
        <v>49833</v>
      </c>
      <c r="O378">
        <v>49833</v>
      </c>
    </row>
    <row r="379" spans="1:15" ht="18.75" customHeight="1" x14ac:dyDescent="0.25">
      <c r="A379" s="3">
        <v>456</v>
      </c>
      <c r="B379" s="110" t="s">
        <v>233</v>
      </c>
      <c r="C379" s="101" t="s">
        <v>816</v>
      </c>
      <c r="D379" s="110" t="s">
        <v>397</v>
      </c>
      <c r="E379" s="110">
        <v>37491</v>
      </c>
      <c r="F379" s="110"/>
      <c r="G379" s="110">
        <v>5</v>
      </c>
      <c r="L379" t="s">
        <v>869</v>
      </c>
      <c r="M379" s="94" t="str">
        <f t="shared" si="58"/>
        <v>https://voksenuddannelse.dk/soeg/uddannelser/akademi/filtrering/kurs?searchString=%C3%98konomistyring%20i%20praksis&amp;hold=true&amp;tilmeldingsfrist=true&amp;ledigePladser=true&amp;subject_code=37491-&amp;type=akademi</v>
      </c>
    </row>
    <row r="380" spans="1:15" ht="18.75" customHeight="1" x14ac:dyDescent="0.25">
      <c r="A380" s="3">
        <v>295</v>
      </c>
      <c r="B380" s="41" t="s">
        <v>233</v>
      </c>
      <c r="C380" s="5" t="s">
        <v>245</v>
      </c>
      <c r="D380" s="6" t="s">
        <v>27</v>
      </c>
      <c r="E380" s="6">
        <v>42677</v>
      </c>
      <c r="F380" s="23">
        <v>5</v>
      </c>
      <c r="G380" s="6"/>
      <c r="H380" s="53" t="s">
        <v>392</v>
      </c>
      <c r="I380" s="52" t="str">
        <f>C380</f>
        <v>De almindeligst forekommende sygdomme hos ældre</v>
      </c>
      <c r="J380" s="52" t="str">
        <f>CONCATENATE(H380,C380)</f>
        <v>https://www.ug.dk/search/De almindeligst forekommende sygdomme hos ældre</v>
      </c>
      <c r="K380" s="45" t="str">
        <f>HYPERLINK(J380)</f>
        <v>https://www.ug.dk/search/De almindeligst forekommende sygdomme hos ældre</v>
      </c>
      <c r="L380" t="s">
        <v>650</v>
      </c>
      <c r="M380" s="94" t="str">
        <f t="shared" si="58"/>
        <v>https://www.ug.dk/voksen-og-efteruddannelser/arbejdsmarkedsuddannelser/omsorg-og-pleje-i-det-kommunale-sundhedsvaesen/de-almindeligst-forekommende-sygdomme-hos-aeldre</v>
      </c>
      <c r="N380">
        <f>VLOOKUP(C380,'Ark2'!$A$1:$D$392,3,0)</f>
        <v>42677</v>
      </c>
      <c r="O380">
        <v>42677</v>
      </c>
    </row>
    <row r="381" spans="1:15" ht="18.75" customHeight="1" x14ac:dyDescent="0.25">
      <c r="A381" s="3">
        <v>296</v>
      </c>
      <c r="B381" s="41" t="s">
        <v>233</v>
      </c>
      <c r="C381" s="5" t="s">
        <v>249</v>
      </c>
      <c r="D381" s="6" t="s">
        <v>27</v>
      </c>
      <c r="E381" s="41">
        <v>40142</v>
      </c>
      <c r="F381" s="23">
        <v>3</v>
      </c>
      <c r="G381" s="6"/>
      <c r="H381" s="53" t="s">
        <v>392</v>
      </c>
      <c r="I381" s="52" t="str">
        <f>C381</f>
        <v>Dokumentation og evaluering af pæd./sosuarbejde</v>
      </c>
      <c r="J381" s="52" t="str">
        <f>CONCATENATE(H381,C381)</f>
        <v>https://www.ug.dk/search/Dokumentation og evaluering af pæd./sosuarbejde</v>
      </c>
      <c r="K381" s="45" t="str">
        <f>HYPERLINK(J381)</f>
        <v>https://www.ug.dk/search/Dokumentation og evaluering af pæd./sosuarbejde</v>
      </c>
      <c r="L381" t="s">
        <v>651</v>
      </c>
      <c r="M381" s="94" t="str">
        <f t="shared" si="58"/>
        <v>https://www.ug.dk/paedagogisk-arbejde-med-boern-og-unge/dokumentation-og-evaluering-af-paedsosuarbejde</v>
      </c>
      <c r="N381">
        <f>VLOOKUP(C381,'Ark2'!$A$1:$D$392,3,0)</f>
        <v>40142</v>
      </c>
      <c r="O381">
        <v>40142</v>
      </c>
    </row>
    <row r="382" spans="1:15" ht="18.75" customHeight="1" x14ac:dyDescent="0.25">
      <c r="A382" s="3">
        <v>297</v>
      </c>
      <c r="B382" s="41" t="s">
        <v>233</v>
      </c>
      <c r="C382" s="5" t="s">
        <v>296</v>
      </c>
      <c r="D382" s="6" t="s">
        <v>27</v>
      </c>
      <c r="E382" s="22">
        <v>45571</v>
      </c>
      <c r="F382" s="23">
        <v>10</v>
      </c>
      <c r="G382" s="6"/>
      <c r="H382" s="53" t="s">
        <v>392</v>
      </c>
      <c r="I382" s="52" t="str">
        <f>C382</f>
        <v>Fagunderstøttende dansk som andetsprog F/I</v>
      </c>
      <c r="J382" s="52" t="str">
        <f>CONCATENATE(H382,C382)</f>
        <v>https://www.ug.dk/search/Fagunderstøttende dansk som andetsprog F/I</v>
      </c>
      <c r="K382" s="45" t="str">
        <f>HYPERLINK(J382)</f>
        <v>https://www.ug.dk/search/Fagunderstøttende dansk som andetsprog F/I</v>
      </c>
      <c r="L382" t="s">
        <v>447</v>
      </c>
      <c r="M382" s="94" t="str">
        <f t="shared" si="58"/>
        <v>https://www.ug.dk/voksen-og-efteruddannelser/arbejdsmarkedsuddannelser/obligatorisk-faelleskatalog/fagunderstoettende-dansk-som-andetsprog-fi</v>
      </c>
      <c r="N382">
        <f>VLOOKUP(C382,'Ark2'!$A$1:$D$392,3,0)</f>
        <v>45571</v>
      </c>
      <c r="O382">
        <v>45571</v>
      </c>
    </row>
    <row r="383" spans="1:15" ht="18.75" customHeight="1" x14ac:dyDescent="0.25">
      <c r="A383" s="3">
        <v>452</v>
      </c>
      <c r="B383" s="110" t="s">
        <v>233</v>
      </c>
      <c r="C383" s="101" t="s">
        <v>812</v>
      </c>
      <c r="D383" s="110" t="s">
        <v>27</v>
      </c>
      <c r="E383" s="110">
        <v>48664</v>
      </c>
      <c r="F383" s="110">
        <v>15</v>
      </c>
      <c r="G383" s="110"/>
      <c r="L383" t="s">
        <v>865</v>
      </c>
      <c r="M383" s="94" t="str">
        <f t="shared" si="58"/>
        <v>https://voksenuddannelse.dk/soeg/uddannelser/amu/filtrering/kurs?subject_code=48664&amp;level=-&amp;type=amu</v>
      </c>
    </row>
    <row r="384" spans="1:15" ht="18.75" customHeight="1" x14ac:dyDescent="0.25">
      <c r="A384" s="3">
        <v>298</v>
      </c>
      <c r="B384" s="41" t="s">
        <v>233</v>
      </c>
      <c r="C384" s="8" t="s">
        <v>238</v>
      </c>
      <c r="D384" s="6" t="s">
        <v>27</v>
      </c>
      <c r="E384" s="6">
        <v>48096</v>
      </c>
      <c r="F384" s="23">
        <v>2</v>
      </c>
      <c r="G384" s="6"/>
      <c r="H384" s="53" t="s">
        <v>392</v>
      </c>
      <c r="I384" s="52" t="str">
        <f>C384</f>
        <v>Generel hygiejne i socialt og pædagogisk arbejde</v>
      </c>
      <c r="J384" s="52" t="str">
        <f>CONCATENATE(H384,C384)</f>
        <v>https://www.ug.dk/search/Generel hygiejne i socialt og pædagogisk arbejde</v>
      </c>
      <c r="K384" s="45" t="str">
        <f>HYPERLINK(J384)</f>
        <v>https://www.ug.dk/search/Generel hygiejne i socialt og pædagogisk arbejde</v>
      </c>
      <c r="L384" t="s">
        <v>652</v>
      </c>
      <c r="M384" s="94" t="str">
        <f t="shared" si="58"/>
        <v>https://www.ug.dk/voksen-og-efteruddannelser/arbejdsmarkedsuddannelser/omsorg-og-pleje-i-det-kommunale-sundhedsvaesen/generel-hygiejne-i-socialt-og-paedagogisk-arbejde</v>
      </c>
      <c r="N384">
        <f>VLOOKUP(C384,'Ark2'!$A$1:$D$392,3,0)</f>
        <v>48096</v>
      </c>
      <c r="O384">
        <v>48096</v>
      </c>
    </row>
    <row r="385" spans="1:15" ht="18.75" customHeight="1" x14ac:dyDescent="0.25">
      <c r="A385" s="3">
        <v>299</v>
      </c>
      <c r="B385" s="41" t="s">
        <v>233</v>
      </c>
      <c r="C385" s="5" t="s">
        <v>355</v>
      </c>
      <c r="D385" s="6" t="s">
        <v>27</v>
      </c>
      <c r="E385" s="6">
        <v>22095</v>
      </c>
      <c r="F385" s="23">
        <v>15</v>
      </c>
      <c r="G385" s="6"/>
      <c r="H385" s="53" t="s">
        <v>392</v>
      </c>
      <c r="I385" s="52" t="str">
        <f>C385</f>
        <v>Grundlæggende behov, pleje og omsorg - FSSH3</v>
      </c>
      <c r="J385" s="52" t="str">
        <f>CONCATENATE(H385,C385)</f>
        <v>https://www.ug.dk/search/Grundlæggende behov, pleje og omsorg - FSSH3</v>
      </c>
      <c r="K385" s="45" t="str">
        <f>HYPERLINK(J385)</f>
        <v>https://www.ug.dk/search/Grundlæggende behov, pleje og omsorg - FSSH3</v>
      </c>
      <c r="L385" t="s">
        <v>653</v>
      </c>
      <c r="M385" s="94" t="str">
        <f t="shared" si="58"/>
        <v>https://www.ug.dk/voksen-og-efteruddannelser/arbejdsmarkedsuddannelser/omsorg-og-pleje-i-det-kommunale-sundhedsvaesen/grundlaeggende-behov-pleje-og-omsorg-fssh3</v>
      </c>
      <c r="N385">
        <f>VLOOKUP(C385,'Ark2'!$A$1:$D$392,3,0)</f>
        <v>22095</v>
      </c>
      <c r="O385">
        <v>22095</v>
      </c>
    </row>
    <row r="386" spans="1:15" ht="18.75" customHeight="1" x14ac:dyDescent="0.25">
      <c r="A386" s="3">
        <v>455</v>
      </c>
      <c r="B386" s="110" t="s">
        <v>233</v>
      </c>
      <c r="C386" s="101" t="s">
        <v>815</v>
      </c>
      <c r="D386" s="110" t="s">
        <v>27</v>
      </c>
      <c r="E386" s="110">
        <v>40915</v>
      </c>
      <c r="F386" s="110">
        <v>5</v>
      </c>
      <c r="G386" s="110"/>
      <c r="L386" t="s">
        <v>868</v>
      </c>
      <c r="M386" s="94" t="str">
        <f t="shared" si="58"/>
        <v>https://voksenuddannelse.dk/soeg/uddannelser/amu/filtrering/kurs?subject_code=40915&amp;level=-&amp;type=amu</v>
      </c>
    </row>
    <row r="387" spans="1:15" ht="15" x14ac:dyDescent="0.25">
      <c r="A387" s="3">
        <v>300</v>
      </c>
      <c r="B387" s="41" t="s">
        <v>233</v>
      </c>
      <c r="C387" s="5" t="s">
        <v>356</v>
      </c>
      <c r="D387" s="6" t="s">
        <v>27</v>
      </c>
      <c r="E387" s="6">
        <v>22097</v>
      </c>
      <c r="F387" s="23">
        <v>25</v>
      </c>
      <c r="G387" s="6"/>
      <c r="H387" s="53" t="s">
        <v>392</v>
      </c>
      <c r="I387" s="52" t="str">
        <f>C387</f>
        <v>Helhedsorienteret pleje og omsorg - FSSH4</v>
      </c>
      <c r="J387" s="52" t="str">
        <f>CONCATENATE(H387,C387)</f>
        <v>https://www.ug.dk/search/Helhedsorienteret pleje og omsorg - FSSH4</v>
      </c>
      <c r="K387" s="45" t="str">
        <f>HYPERLINK(J387)</f>
        <v>https://www.ug.dk/search/Helhedsorienteret pleje og omsorg - FSSH4</v>
      </c>
      <c r="L387" t="s">
        <v>654</v>
      </c>
      <c r="M387" s="94" t="str">
        <f t="shared" si="58"/>
        <v>https://www.ug.dk/voksen-og-efteruddannelser/arbejdsmarkedsuddannelser/omsorg-og-pleje-i-det-kommunale-sundhedsvaesen/helhedsorienteret-pleje-og-omsorg-fssh4</v>
      </c>
      <c r="N387">
        <f>VLOOKUP(C387,'Ark2'!$A$1:$D$392,3,0)</f>
        <v>22097</v>
      </c>
      <c r="O387">
        <v>22097</v>
      </c>
    </row>
    <row r="388" spans="1:15" ht="15" x14ac:dyDescent="0.25">
      <c r="A388" s="3">
        <v>301</v>
      </c>
      <c r="B388" s="41" t="s">
        <v>233</v>
      </c>
      <c r="C388" s="5" t="s">
        <v>235</v>
      </c>
      <c r="D388" s="6" t="s">
        <v>27</v>
      </c>
      <c r="E388" s="41">
        <v>49980</v>
      </c>
      <c r="F388" s="23">
        <v>5</v>
      </c>
      <c r="G388" s="6"/>
      <c r="H388" s="53" t="s">
        <v>392</v>
      </c>
      <c r="I388" s="52" t="str">
        <f>C388</f>
        <v>Intro til arbejde på plejecentre og i hjemmepleje</v>
      </c>
      <c r="J388" s="52" t="str">
        <f>CONCATENATE(H388,C388)</f>
        <v>https://www.ug.dk/search/Intro til arbejde på plejecentre og i hjemmepleje</v>
      </c>
      <c r="K388" s="45" t="str">
        <f>HYPERLINK(J388)</f>
        <v>https://www.ug.dk/search/Intro til arbejde på plejecentre og i hjemmepleje</v>
      </c>
      <c r="L388" t="s">
        <v>655</v>
      </c>
      <c r="M388" s="94" t="str">
        <f t="shared" si="58"/>
        <v>https://www.ug.dk/voksen-og-efteruddannelser/arbejdsmarkedsuddannelser/omsorg-og-pleje-i-det-kommunale-sundhedsvaesen/intro-til-arbejde-paa-plejecentre-og-i-hjemmepleje</v>
      </c>
      <c r="N388">
        <f>VLOOKUP(C388,'Ark2'!$A$1:$D$392,3,0)</f>
        <v>49980</v>
      </c>
      <c r="O388">
        <v>49980</v>
      </c>
    </row>
    <row r="389" spans="1:15" ht="15" x14ac:dyDescent="0.25">
      <c r="A389" s="3">
        <v>302</v>
      </c>
      <c r="B389" s="41" t="s">
        <v>233</v>
      </c>
      <c r="C389" s="5" t="s">
        <v>246</v>
      </c>
      <c r="D389" s="6" t="s">
        <v>27</v>
      </c>
      <c r="E389" s="41">
        <v>41687</v>
      </c>
      <c r="F389" s="23">
        <v>3</v>
      </c>
      <c r="G389" s="6"/>
      <c r="H389" s="53" t="s">
        <v>392</v>
      </c>
      <c r="I389" s="52" t="str">
        <f>C389</f>
        <v>Konflikthåndtering i sosu-arbejdet</v>
      </c>
      <c r="J389" s="52" t="str">
        <f>CONCATENATE(H389,C389)</f>
        <v>https://www.ug.dk/search/Konflikthåndtering i sosu-arbejdet</v>
      </c>
      <c r="K389" s="45" t="str">
        <f>HYPERLINK(J389)</f>
        <v>https://www.ug.dk/search/Konflikthåndtering i sosu-arbejdet</v>
      </c>
      <c r="L389" t="s">
        <v>656</v>
      </c>
      <c r="M389" s="94" t="str">
        <f t="shared" si="58"/>
        <v>https://www.ug.dk/voksen-og-efteruddannelser/arbejdsmarkedsuddannelser/omsorg-og-pleje-i-det-kommunale-sundhedsvaesen/konflikthaandtering-i-sosu-arbejdet</v>
      </c>
      <c r="N389">
        <f>VLOOKUP(C389,'Ark2'!$A$1:$D$392,3,0)</f>
        <v>41687</v>
      </c>
      <c r="O389">
        <v>41687</v>
      </c>
    </row>
    <row r="390" spans="1:15" ht="15" x14ac:dyDescent="0.25">
      <c r="A390" s="3">
        <v>454</v>
      </c>
      <c r="B390" s="110" t="s">
        <v>233</v>
      </c>
      <c r="C390" s="101" t="s">
        <v>814</v>
      </c>
      <c r="D390" s="110" t="s">
        <v>27</v>
      </c>
      <c r="E390" s="110">
        <v>45587</v>
      </c>
      <c r="F390" s="110">
        <v>1</v>
      </c>
      <c r="G390" s="110"/>
      <c r="L390" t="s">
        <v>867</v>
      </c>
      <c r="M390" s="94" t="str">
        <f t="shared" si="58"/>
        <v>https://voksenuddannelse.dk/soeg/uddannelser/amu/filtrering/kurs?subject_code=45587&amp;level=-&amp;type=amu</v>
      </c>
    </row>
    <row r="391" spans="1:15" ht="15" x14ac:dyDescent="0.25">
      <c r="A391" s="3">
        <v>303</v>
      </c>
      <c r="B391" s="41" t="s">
        <v>233</v>
      </c>
      <c r="C391" s="8" t="s">
        <v>250</v>
      </c>
      <c r="D391" s="6" t="s">
        <v>27</v>
      </c>
      <c r="E391" s="6">
        <v>40126</v>
      </c>
      <c r="F391" s="23">
        <v>3</v>
      </c>
      <c r="G391" s="6"/>
      <c r="H391" s="53" t="s">
        <v>392</v>
      </c>
      <c r="I391" s="52" t="str">
        <f>C391</f>
        <v>Medvirken til rehabilitering</v>
      </c>
      <c r="J391" s="52" t="str">
        <f>CONCATENATE(H391,C391)</f>
        <v>https://www.ug.dk/search/Medvirken til rehabilitering</v>
      </c>
      <c r="K391" s="45" t="str">
        <f>HYPERLINK(J391)</f>
        <v>https://www.ug.dk/search/Medvirken til rehabilitering</v>
      </c>
      <c r="L391" t="s">
        <v>657</v>
      </c>
      <c r="M391" s="94" t="str">
        <f t="shared" si="58"/>
        <v>https://www.ug.dk/voksen-og-efteruddannelser/arbejdsmarkedsuddannelser/omsorg-og-pleje-i-det-kommunale-sundhedsvaesen/medvirken-til-rehabilitering</v>
      </c>
      <c r="N391">
        <f>VLOOKUP(C391,'Ark2'!$A$1:$D$392,3,0)</f>
        <v>40126</v>
      </c>
      <c r="O391">
        <v>40126</v>
      </c>
    </row>
    <row r="392" spans="1:15" ht="15" x14ac:dyDescent="0.25">
      <c r="A392" s="3">
        <v>457</v>
      </c>
      <c r="B392" s="110" t="s">
        <v>233</v>
      </c>
      <c r="C392" s="101" t="s">
        <v>817</v>
      </c>
      <c r="D392" s="110" t="s">
        <v>410</v>
      </c>
      <c r="E392" s="110"/>
      <c r="F392" s="110">
        <v>9</v>
      </c>
      <c r="G392" s="110"/>
      <c r="L392" t="s">
        <v>400</v>
      </c>
      <c r="M392" s="51" t="s">
        <v>400</v>
      </c>
    </row>
    <row r="393" spans="1:15" ht="15" x14ac:dyDescent="0.25">
      <c r="A393" s="3">
        <v>304</v>
      </c>
      <c r="B393" s="41" t="s">
        <v>233</v>
      </c>
      <c r="C393" s="5" t="s">
        <v>357</v>
      </c>
      <c r="D393" s="6" t="s">
        <v>27</v>
      </c>
      <c r="E393" s="6">
        <v>22091</v>
      </c>
      <c r="F393" s="23">
        <v>5</v>
      </c>
      <c r="G393" s="6"/>
      <c r="H393" s="53" t="s">
        <v>392</v>
      </c>
      <c r="I393" s="52" t="str">
        <f>C393</f>
        <v>Mødet med borgeren med demenssygdom - FSSH5a</v>
      </c>
      <c r="J393" s="52" t="str">
        <f>CONCATENATE(H393,C393)</f>
        <v>https://www.ug.dk/search/Mødet med borgeren med demenssygdom - FSSH5a</v>
      </c>
      <c r="K393" s="45" t="str">
        <f>HYPERLINK(J393)</f>
        <v>https://www.ug.dk/search/Mødet med borgeren med demenssygdom - FSSH5a</v>
      </c>
      <c r="L393" t="s">
        <v>658</v>
      </c>
      <c r="M393" s="94" t="str">
        <f t="shared" ref="M393:M403" si="59">HYPERLINK(L393)</f>
        <v>https://www.ug.dk/voksen-og-efteruddannelser/arbejdsmarkedsuddannelser/omsorg-og-pleje-i-det-kommunale-sundhedsvaesen/moedet-med-borgeren-med-demenssygdom-fssh5a</v>
      </c>
      <c r="N393">
        <f>VLOOKUP(C393,'Ark2'!$A$1:$D$392,3,0)</f>
        <v>22091</v>
      </c>
      <c r="O393">
        <v>22091</v>
      </c>
    </row>
    <row r="394" spans="1:15" ht="15" x14ac:dyDescent="0.25">
      <c r="A394" s="3">
        <v>305</v>
      </c>
      <c r="B394" s="41" t="s">
        <v>233</v>
      </c>
      <c r="C394" s="5" t="s">
        <v>242</v>
      </c>
      <c r="D394" s="6" t="s">
        <v>27</v>
      </c>
      <c r="E394" s="41">
        <v>44327</v>
      </c>
      <c r="F394" s="23">
        <v>5</v>
      </c>
      <c r="G394" s="6"/>
      <c r="H394" s="53" t="s">
        <v>392</v>
      </c>
      <c r="I394" s="52" t="str">
        <f>C394</f>
        <v>Omsorg for personer med demens</v>
      </c>
      <c r="J394" s="52" t="str">
        <f>CONCATENATE(H394,C394)</f>
        <v>https://www.ug.dk/search/Omsorg for personer med demens</v>
      </c>
      <c r="K394" s="45" t="str">
        <f>HYPERLINK(J394)</f>
        <v>https://www.ug.dk/search/Omsorg for personer med demens</v>
      </c>
      <c r="L394" t="s">
        <v>659</v>
      </c>
      <c r="M394" s="94" t="str">
        <f t="shared" si="59"/>
        <v>https://www.ug.dk/voksen-og-efteruddannelser/arbejdsmarkedsuddannelser/omsorg-og-pleje-i-det-kommunale-sundhedsvaesen/omsorg-for-personer-med-demens</v>
      </c>
      <c r="N394">
        <f>VLOOKUP(C394,'Ark2'!$A$1:$D$392,3,0)</f>
        <v>44327</v>
      </c>
      <c r="O394">
        <v>44327</v>
      </c>
    </row>
    <row r="395" spans="1:15" ht="15" x14ac:dyDescent="0.25">
      <c r="A395" s="3">
        <v>461</v>
      </c>
      <c r="B395" s="110" t="s">
        <v>233</v>
      </c>
      <c r="C395" s="101" t="s">
        <v>821</v>
      </c>
      <c r="D395" s="110" t="s">
        <v>399</v>
      </c>
      <c r="E395" s="110"/>
      <c r="F395" s="110"/>
      <c r="G395" s="110">
        <v>10</v>
      </c>
      <c r="L395" t="s">
        <v>872</v>
      </c>
      <c r="M395" s="94" t="str">
        <f t="shared" si="59"/>
        <v xml:space="preserve">https://www.kp.dk/videreuddannelser/palliativ-praksis-komplekse-tilstande-og-symptomlindring/ </v>
      </c>
    </row>
    <row r="396" spans="1:15" ht="15" x14ac:dyDescent="0.25">
      <c r="A396" s="3">
        <v>306</v>
      </c>
      <c r="B396" s="41" t="s">
        <v>233</v>
      </c>
      <c r="C396" s="5" t="s">
        <v>358</v>
      </c>
      <c r="D396" s="6" t="s">
        <v>27</v>
      </c>
      <c r="E396" s="6">
        <v>22525</v>
      </c>
      <c r="F396" s="23">
        <v>1</v>
      </c>
      <c r="G396" s="6"/>
      <c r="H396" s="53" t="s">
        <v>392</v>
      </c>
      <c r="I396" s="52" t="str">
        <f t="shared" ref="I396:I403" si="60">C396</f>
        <v xml:space="preserve">Patientkommunikation i høreapparattilpasning </v>
      </c>
      <c r="J396" s="52" t="str">
        <f t="shared" ref="J396:J403" si="61">CONCATENATE(H396,C396)</f>
        <v xml:space="preserve">https://www.ug.dk/search/Patientkommunikation i høreapparattilpasning </v>
      </c>
      <c r="K396" s="45" t="str">
        <f t="shared" ref="K396:K403" si="62">HYPERLINK(J396)</f>
        <v xml:space="preserve">https://www.ug.dk/search/Patientkommunikation i høreapparattilpasning </v>
      </c>
      <c r="L396" t="s">
        <v>660</v>
      </c>
      <c r="M396" s="94" t="str">
        <f t="shared" si="59"/>
        <v>https://www.ug.dk/voksen-og-efteruddannelser/arbejdsmarkedsuddannelser/det-audiologiske-og-neurofysiologiske-omraade/patientkommunikation-i-hoereapparattilpasning</v>
      </c>
      <c r="N396">
        <f>VLOOKUP(C396,'Ark2'!$A$1:$D$392,3,0)</f>
        <v>22525</v>
      </c>
      <c r="O396">
        <v>22525</v>
      </c>
    </row>
    <row r="397" spans="1:15" ht="15" x14ac:dyDescent="0.25">
      <c r="A397" s="3">
        <v>307</v>
      </c>
      <c r="B397" s="41" t="s">
        <v>233</v>
      </c>
      <c r="C397" s="5" t="s">
        <v>247</v>
      </c>
      <c r="D397" s="6" t="s">
        <v>27</v>
      </c>
      <c r="E397" s="6">
        <v>40823</v>
      </c>
      <c r="F397" s="23">
        <v>1</v>
      </c>
      <c r="G397" s="6"/>
      <c r="H397" s="53" t="s">
        <v>392</v>
      </c>
      <c r="I397" s="52" t="str">
        <f t="shared" si="60"/>
        <v>Patientsikkerhed og utilsigtede hændelser</v>
      </c>
      <c r="J397" s="52" t="str">
        <f t="shared" si="61"/>
        <v>https://www.ug.dk/search/Patientsikkerhed og utilsigtede hændelser</v>
      </c>
      <c r="K397" s="45" t="str">
        <f t="shared" si="62"/>
        <v>https://www.ug.dk/search/Patientsikkerhed og utilsigtede hændelser</v>
      </c>
      <c r="L397" t="s">
        <v>661</v>
      </c>
      <c r="M397" s="135" t="str">
        <f t="shared" si="59"/>
        <v>https://www.ug.dk/voksen-og-efteruddannelser/arbejdsmarkedsuddannelser/sundheds-og-sygeplejeopgaver-i-sygehusvaesenet/patientsikkerhed-og-utilsigtede-haendelser</v>
      </c>
      <c r="N397">
        <f>VLOOKUP(C397,'Ark2'!$A$1:$D$392,3,0)</f>
        <v>40823</v>
      </c>
      <c r="O397">
        <v>40823</v>
      </c>
    </row>
    <row r="398" spans="1:15" ht="15" x14ac:dyDescent="0.25">
      <c r="A398" s="3">
        <v>308</v>
      </c>
      <c r="B398" s="41" t="s">
        <v>233</v>
      </c>
      <c r="C398" s="5" t="s">
        <v>252</v>
      </c>
      <c r="D398" s="6" t="s">
        <v>27</v>
      </c>
      <c r="E398" s="6">
        <v>22054</v>
      </c>
      <c r="F398" s="23">
        <v>3</v>
      </c>
      <c r="G398" s="6"/>
      <c r="H398" s="53" t="s">
        <v>392</v>
      </c>
      <c r="I398" s="52" t="str">
        <f t="shared" si="60"/>
        <v>Personer med demens, sygdomskendskab; basis</v>
      </c>
      <c r="J398" s="52" t="str">
        <f t="shared" si="61"/>
        <v>https://www.ug.dk/search/Personer med demens, sygdomskendskab; basis</v>
      </c>
      <c r="K398" s="45" t="str">
        <f t="shared" si="62"/>
        <v>https://www.ug.dk/search/Personer med demens, sygdomskendskab; basis</v>
      </c>
      <c r="L398" t="s">
        <v>662</v>
      </c>
      <c r="M398" s="135" t="str">
        <f t="shared" si="59"/>
        <v>https://www.ug.dk/voksen-og-efteruddannelser/arbejdsmarkedsuddannelser/omsorg-og-pleje-i-det-kommunale-sundhedsvaesen/personer-med-demens-sygdomskendskab-basis</v>
      </c>
      <c r="N398">
        <f>VLOOKUP(C398,'Ark2'!$A$1:$D$392,3,0)</f>
        <v>22054</v>
      </c>
      <c r="O398">
        <v>22054</v>
      </c>
    </row>
    <row r="399" spans="1:15" ht="15" x14ac:dyDescent="0.25">
      <c r="A399" s="3">
        <v>309</v>
      </c>
      <c r="B399" s="41" t="s">
        <v>233</v>
      </c>
      <c r="C399" s="5" t="s">
        <v>248</v>
      </c>
      <c r="D399" s="6" t="s">
        <v>27</v>
      </c>
      <c r="E399" s="41">
        <v>40607</v>
      </c>
      <c r="F399" s="23">
        <v>5</v>
      </c>
      <c r="G399" s="6"/>
      <c r="H399" s="53" t="s">
        <v>392</v>
      </c>
      <c r="I399" s="52" t="str">
        <f t="shared" si="60"/>
        <v>Personlig hjælper og ledsager</v>
      </c>
      <c r="J399" s="52" t="str">
        <f t="shared" si="61"/>
        <v>https://www.ug.dk/search/Personlig hjælper og ledsager</v>
      </c>
      <c r="K399" s="45" t="str">
        <f t="shared" si="62"/>
        <v>https://www.ug.dk/search/Personlig hjælper og ledsager</v>
      </c>
      <c r="L399" t="s">
        <v>663</v>
      </c>
      <c r="M399" s="135" t="str">
        <f t="shared" si="59"/>
        <v>https://www.ug.dk/voksen-og-efteruddannelser/arbejdsmarkedsuddannelser/socialpsykiatri-og-fysiskpsykisk-handicap/personlig-hjaelper-og-ledsager</v>
      </c>
      <c r="N399">
        <f>VLOOKUP(C399,'Ark2'!$A$1:$D$392,3,0)</f>
        <v>40607</v>
      </c>
      <c r="O399">
        <v>40607</v>
      </c>
    </row>
    <row r="400" spans="1:15" ht="15" x14ac:dyDescent="0.25">
      <c r="A400" s="3">
        <v>310</v>
      </c>
      <c r="B400" s="41" t="s">
        <v>233</v>
      </c>
      <c r="C400" s="5" t="s">
        <v>240</v>
      </c>
      <c r="D400" s="6" t="s">
        <v>27</v>
      </c>
      <c r="E400" s="6">
        <v>46873</v>
      </c>
      <c r="F400" s="23">
        <v>3</v>
      </c>
      <c r="G400" s="6"/>
      <c r="H400" s="53" t="s">
        <v>392</v>
      </c>
      <c r="I400" s="52" t="str">
        <f t="shared" si="60"/>
        <v>Postoperativ observation og pleje i hjemmeplejen</v>
      </c>
      <c r="J400" s="52" t="str">
        <f t="shared" si="61"/>
        <v>https://www.ug.dk/search/Postoperativ observation og pleje i hjemmeplejen</v>
      </c>
      <c r="K400" s="45" t="str">
        <f t="shared" si="62"/>
        <v>https://www.ug.dk/search/Postoperativ observation og pleje i hjemmeplejen</v>
      </c>
      <c r="L400" t="s">
        <v>664</v>
      </c>
      <c r="M400" s="135" t="str">
        <f t="shared" si="59"/>
        <v>https://www.ug.dk/voksen-og-efteruddannelser/arbejdsmarkedsuddannelser/omsorg-og-pleje-i-det-kommunale-sundhedsvaesen/postoperativ-observation-og-pleje-i-hjemmeplejen</v>
      </c>
      <c r="N400">
        <f>VLOOKUP(C400,'Ark2'!$A$1:$D$392,3,0)</f>
        <v>46873</v>
      </c>
      <c r="O400">
        <v>46873</v>
      </c>
    </row>
    <row r="401" spans="1:15" ht="15" x14ac:dyDescent="0.25">
      <c r="A401" s="3">
        <v>311</v>
      </c>
      <c r="B401" s="41" t="s">
        <v>233</v>
      </c>
      <c r="C401" s="5" t="s">
        <v>359</v>
      </c>
      <c r="D401" s="6" t="s">
        <v>27</v>
      </c>
      <c r="E401" s="6">
        <v>22096</v>
      </c>
      <c r="F401" s="23">
        <v>15</v>
      </c>
      <c r="G401" s="6"/>
      <c r="H401" s="53" t="s">
        <v>392</v>
      </c>
      <c r="I401" s="52" t="str">
        <f t="shared" si="60"/>
        <v>Praktisk hjælp og professionelle relationer -FSSH2</v>
      </c>
      <c r="J401" s="52" t="str">
        <f t="shared" si="61"/>
        <v>https://www.ug.dk/search/Praktisk hjælp og professionelle relationer -FSSH2</v>
      </c>
      <c r="K401" s="45" t="str">
        <f t="shared" si="62"/>
        <v>https://www.ug.dk/search/Praktisk hjælp og professionelle relationer -FSSH2</v>
      </c>
      <c r="L401" t="s">
        <v>665</v>
      </c>
      <c r="M401" s="135" t="str">
        <f t="shared" si="59"/>
        <v>https://www.ug.dk/voksen-og-efteruddannelser/arbejdsmarkedsuddannelser/omsorg-og-pleje-i-det-kommunale-sundhedsvaesen/praktisk-hjaelp-og-professionelle-relationer-fssh2</v>
      </c>
      <c r="N401">
        <f>VLOOKUP(C401,'Ark2'!$A$1:$D$392,3,0)</f>
        <v>22096</v>
      </c>
      <c r="O401">
        <v>22096</v>
      </c>
    </row>
    <row r="402" spans="1:15" ht="15" x14ac:dyDescent="0.25">
      <c r="A402" s="3">
        <v>312</v>
      </c>
      <c r="B402" s="41" t="s">
        <v>233</v>
      </c>
      <c r="C402" s="5" t="s">
        <v>244</v>
      </c>
      <c r="D402" s="6" t="s">
        <v>27</v>
      </c>
      <c r="E402" s="41">
        <v>42690</v>
      </c>
      <c r="F402" s="23">
        <v>15</v>
      </c>
      <c r="G402" s="6"/>
      <c r="H402" s="53" t="s">
        <v>392</v>
      </c>
      <c r="I402" s="52" t="str">
        <f t="shared" si="60"/>
        <v>Praktisk hjælp til ældre</v>
      </c>
      <c r="J402" s="52" t="str">
        <f t="shared" si="61"/>
        <v>https://www.ug.dk/search/Praktisk hjælp til ældre</v>
      </c>
      <c r="K402" s="45" t="str">
        <f t="shared" si="62"/>
        <v>https://www.ug.dk/search/Praktisk hjælp til ældre</v>
      </c>
      <c r="L402" t="s">
        <v>666</v>
      </c>
      <c r="M402" s="135" t="str">
        <f t="shared" si="59"/>
        <v>https://www.ug.dk/voksen-og-efteruddannelser/arbejdsmarkedsuddannelser/omsorg-og-pleje-i-det-kommunale-sundhedsvaesen/praktisk-hjaelp-til-aeldre</v>
      </c>
      <c r="N402">
        <f>VLOOKUP(C402,'Ark2'!$A$1:$D$392,3,0)</f>
        <v>42690</v>
      </c>
      <c r="O402">
        <v>42690</v>
      </c>
    </row>
    <row r="403" spans="1:15" ht="15" x14ac:dyDescent="0.25">
      <c r="A403" s="3">
        <v>313</v>
      </c>
      <c r="B403" s="41" t="s">
        <v>233</v>
      </c>
      <c r="C403" s="5" t="s">
        <v>255</v>
      </c>
      <c r="D403" s="6" t="s">
        <v>27</v>
      </c>
      <c r="E403" s="41">
        <v>20922</v>
      </c>
      <c r="F403" s="23">
        <v>15</v>
      </c>
      <c r="G403" s="6"/>
      <c r="H403" s="53" t="s">
        <v>392</v>
      </c>
      <c r="I403" s="52" t="str">
        <f t="shared" si="60"/>
        <v>På vej mod SOSU - basis</v>
      </c>
      <c r="J403" s="52" t="str">
        <f t="shared" si="61"/>
        <v>https://www.ug.dk/search/På vej mod SOSU - basis</v>
      </c>
      <c r="K403" s="45" t="str">
        <f t="shared" si="62"/>
        <v>https://www.ug.dk/search/På vej mod SOSU - basis</v>
      </c>
      <c r="L403" t="s">
        <v>667</v>
      </c>
      <c r="M403" s="135" t="str">
        <f t="shared" si="59"/>
        <v>https://www.ug.dk/voksen-og-efteruddannelser/arbejdsmarkedsuddannelser/omsorg-og-pleje-i-det-kommunale-sundhedsvaesen/paa-vej-mod-sosu-basis</v>
      </c>
      <c r="N403">
        <f>VLOOKUP(C403,'Ark2'!$A$1:$D$392,3,0)</f>
        <v>20922</v>
      </c>
      <c r="O403">
        <v>20922</v>
      </c>
    </row>
    <row r="404" spans="1:15" ht="15" x14ac:dyDescent="0.25">
      <c r="A404" s="3">
        <v>460</v>
      </c>
      <c r="B404" s="110" t="s">
        <v>233</v>
      </c>
      <c r="C404" s="101" t="s">
        <v>820</v>
      </c>
      <c r="D404" s="110" t="s">
        <v>410</v>
      </c>
      <c r="E404" s="110"/>
      <c r="F404" s="110">
        <v>1</v>
      </c>
      <c r="G404" s="110"/>
      <c r="L404" t="s">
        <v>400</v>
      </c>
      <c r="M404" t="s">
        <v>400</v>
      </c>
    </row>
    <row r="405" spans="1:15" ht="15" x14ac:dyDescent="0.25">
      <c r="A405" s="3">
        <v>314</v>
      </c>
      <c r="B405" s="41" t="s">
        <v>233</v>
      </c>
      <c r="C405" s="5" t="s">
        <v>360</v>
      </c>
      <c r="D405" s="6" t="s">
        <v>27</v>
      </c>
      <c r="E405" s="6">
        <v>22524</v>
      </c>
      <c r="F405" s="23">
        <v>1</v>
      </c>
      <c r="G405" s="6"/>
      <c r="H405" s="53" t="s">
        <v>392</v>
      </c>
      <c r="I405" s="52" t="str">
        <f t="shared" ref="I405:I416" si="63">C405</f>
        <v xml:space="preserve">Redskaber til god høreapparattilpasning </v>
      </c>
      <c r="J405" s="52" t="str">
        <f t="shared" ref="J405:J416" si="64">CONCATENATE(H405,C405)</f>
        <v xml:space="preserve">https://www.ug.dk/search/Redskaber til god høreapparattilpasning </v>
      </c>
      <c r="K405" s="45" t="str">
        <f t="shared" ref="K405:K416" si="65">HYPERLINK(J405)</f>
        <v xml:space="preserve">https://www.ug.dk/search/Redskaber til god høreapparattilpasning </v>
      </c>
      <c r="L405" t="s">
        <v>668</v>
      </c>
      <c r="M405" s="135" t="str">
        <f t="shared" ref="M405:M433" si="66">HYPERLINK(L405)</f>
        <v>https://www.ug.dk/voksen-og-efteruddannelser/arbejdsmarkedsuddannelser/det-audiologiske-og-neurofysiologiske-omraade/redskaber-til-god-hoereapparattilpasning</v>
      </c>
      <c r="N405">
        <f>VLOOKUP(C405,'Ark2'!$A$1:$D$392,3,0)</f>
        <v>22524</v>
      </c>
      <c r="O405">
        <v>22524</v>
      </c>
    </row>
    <row r="406" spans="1:15" ht="15" x14ac:dyDescent="0.25">
      <c r="A406" s="3">
        <v>315</v>
      </c>
      <c r="B406" s="41" t="s">
        <v>233</v>
      </c>
      <c r="C406" s="5" t="s">
        <v>361</v>
      </c>
      <c r="D406" s="6" t="s">
        <v>27</v>
      </c>
      <c r="E406" s="6">
        <v>40125</v>
      </c>
      <c r="F406" s="23">
        <v>2</v>
      </c>
      <c r="G406" s="6"/>
      <c r="H406" s="53" t="s">
        <v>392</v>
      </c>
      <c r="I406" s="52" t="str">
        <f t="shared" si="63"/>
        <v>Rehabilitering som arbejdsform</v>
      </c>
      <c r="J406" s="52" t="str">
        <f t="shared" si="64"/>
        <v>https://www.ug.dk/search/Rehabilitering som arbejdsform</v>
      </c>
      <c r="K406" s="45" t="str">
        <f t="shared" si="65"/>
        <v>https://www.ug.dk/search/Rehabilitering som arbejdsform</v>
      </c>
      <c r="L406" t="s">
        <v>669</v>
      </c>
      <c r="M406" s="135" t="str">
        <f t="shared" si="66"/>
        <v>https://www.ug.dk/voksen-og-efteruddannelser/arbejdsmarkedsuddannelser/omsorg-og-pleje-i-det-kommunale-sundhedsvaesen/rehabilitering-som-arbejdsform-0</v>
      </c>
      <c r="N406">
        <f>VLOOKUP(C406,'Ark2'!$A$1:$D$392,3,0)</f>
        <v>40125</v>
      </c>
      <c r="O406">
        <v>40125</v>
      </c>
    </row>
    <row r="407" spans="1:15" ht="15" x14ac:dyDescent="0.25">
      <c r="A407" s="3">
        <v>316</v>
      </c>
      <c r="B407" s="41" t="s">
        <v>233</v>
      </c>
      <c r="C407" s="5" t="s">
        <v>362</v>
      </c>
      <c r="D407" s="6" t="s">
        <v>27</v>
      </c>
      <c r="E407" s="68">
        <v>22094</v>
      </c>
      <c r="F407" s="23">
        <v>15</v>
      </c>
      <c r="G407" s="6"/>
      <c r="H407" s="53" t="s">
        <v>392</v>
      </c>
      <c r="I407" s="52" t="str">
        <f t="shared" si="63"/>
        <v xml:space="preserve">Relation og kommunikation med borgeren - FSSH1 </v>
      </c>
      <c r="J407" s="52" t="str">
        <f t="shared" si="64"/>
        <v xml:space="preserve">https://www.ug.dk/search/Relation og kommunikation med borgeren - FSSH1 </v>
      </c>
      <c r="K407" s="45" t="str">
        <f t="shared" si="65"/>
        <v xml:space="preserve">https://www.ug.dk/search/Relation og kommunikation med borgeren - FSSH1 </v>
      </c>
      <c r="L407" t="s">
        <v>670</v>
      </c>
      <c r="M407" s="135" t="str">
        <f t="shared" si="66"/>
        <v>https://www.ug.dk/voksen-og-efteruddannelser/arbejdsmarkedsuddannelser/omsorg-og-pleje-i-det-kommunale-sundhedsvaesen/relation-og-kommunikation-med-borgeren-fssh1</v>
      </c>
      <c r="N407">
        <f>VLOOKUP(C407,'Ark2'!$A$1:$D$392,3,0)</f>
        <v>22094</v>
      </c>
      <c r="O407">
        <v>22094</v>
      </c>
    </row>
    <row r="408" spans="1:15" ht="15" x14ac:dyDescent="0.25">
      <c r="A408" s="3">
        <v>317</v>
      </c>
      <c r="B408" s="41" t="s">
        <v>233</v>
      </c>
      <c r="C408" s="5" t="s">
        <v>363</v>
      </c>
      <c r="D408" s="6" t="s">
        <v>27</v>
      </c>
      <c r="E408" s="6">
        <v>22092</v>
      </c>
      <c r="F408" s="23">
        <v>5</v>
      </c>
      <c r="G408" s="6"/>
      <c r="H408" s="53" t="s">
        <v>392</v>
      </c>
      <c r="I408" s="52" t="str">
        <f t="shared" si="63"/>
        <v>Relation, livskvalitet, ensomhed - FSSH5b</v>
      </c>
      <c r="J408" s="52" t="str">
        <f t="shared" si="64"/>
        <v>https://www.ug.dk/search/Relation, livskvalitet, ensomhed - FSSH5b</v>
      </c>
      <c r="K408" s="45" t="str">
        <f t="shared" si="65"/>
        <v>https://www.ug.dk/search/Relation, livskvalitet, ensomhed - FSSH5b</v>
      </c>
      <c r="L408" t="s">
        <v>671</v>
      </c>
      <c r="M408" s="135" t="str">
        <f t="shared" si="66"/>
        <v>https://www.ug.dk/voksen-og-efteruddannelser/arbejdsmarkedsuddannelser/omsorg-og-pleje-i-det-kommunale-sundhedsvaesen/relation-livskvalitet-ensomhed-fssh5b</v>
      </c>
      <c r="N408">
        <f>VLOOKUP(C408,'Ark2'!$A$1:$D$392,3,0)</f>
        <v>22092</v>
      </c>
      <c r="O408">
        <v>22092</v>
      </c>
    </row>
    <row r="409" spans="1:15" ht="15" x14ac:dyDescent="0.25">
      <c r="A409" s="3">
        <v>318</v>
      </c>
      <c r="B409" s="41" t="s">
        <v>233</v>
      </c>
      <c r="C409" s="5" t="s">
        <v>234</v>
      </c>
      <c r="D409" s="6" t="s">
        <v>27</v>
      </c>
      <c r="E409" s="6">
        <v>49994</v>
      </c>
      <c r="F409" s="23">
        <v>2</v>
      </c>
      <c r="G409" s="6"/>
      <c r="H409" s="53" t="s">
        <v>392</v>
      </c>
      <c r="I409" s="52" t="str">
        <f t="shared" si="63"/>
        <v>REM- og lydfeltsmålinger</v>
      </c>
      <c r="J409" s="52" t="str">
        <f t="shared" si="64"/>
        <v>https://www.ug.dk/search/REM- og lydfeltsmålinger</v>
      </c>
      <c r="K409" s="45" t="str">
        <f t="shared" si="65"/>
        <v>https://www.ug.dk/search/REM- og lydfeltsmålinger</v>
      </c>
      <c r="L409" t="s">
        <v>672</v>
      </c>
      <c r="M409" s="135" t="str">
        <f t="shared" si="66"/>
        <v>https://www.ug.dk/voksen-og-efteruddannelser/arbejdsmarkedsuddannelser/det-audiologiske-og-neurofysiologiske-omraade/rem-og-lydfeltsmaalinger</v>
      </c>
      <c r="N409">
        <f>VLOOKUP(C409,'Ark2'!$A$1:$D$392,3,0)</f>
        <v>49994</v>
      </c>
      <c r="O409">
        <v>49994</v>
      </c>
    </row>
    <row r="410" spans="1:15" ht="15" x14ac:dyDescent="0.25">
      <c r="A410" s="3">
        <v>319</v>
      </c>
      <c r="B410" s="41" t="s">
        <v>233</v>
      </c>
      <c r="C410" s="5" t="s">
        <v>253</v>
      </c>
      <c r="D410" s="6" t="s">
        <v>27</v>
      </c>
      <c r="E410" s="6">
        <v>22025</v>
      </c>
      <c r="F410" s="23">
        <v>3</v>
      </c>
      <c r="G410" s="6"/>
      <c r="H410" s="53" t="s">
        <v>392</v>
      </c>
      <c r="I410" s="52" t="str">
        <f t="shared" si="63"/>
        <v>Samarbejde med pårørende</v>
      </c>
      <c r="J410" s="52" t="str">
        <f t="shared" si="64"/>
        <v>https://www.ug.dk/search/Samarbejde med pårørende</v>
      </c>
      <c r="K410" s="45" t="str">
        <f t="shared" si="65"/>
        <v>https://www.ug.dk/search/Samarbejde med pårørende</v>
      </c>
      <c r="L410" t="s">
        <v>673</v>
      </c>
      <c r="M410" s="135" t="str">
        <f t="shared" si="66"/>
        <v>https://www.ug.dk/voksen-og-efteruddannelser/arbejdsmarkedsuddannelser/omsorg-og-pleje-i-det-kommunale-sundhedsvaesen/samarbejde-med-paaroerende</v>
      </c>
      <c r="N410">
        <f>VLOOKUP(C410,'Ark2'!$A$1:$D$392,3,0)</f>
        <v>22025</v>
      </c>
      <c r="O410">
        <v>22025</v>
      </c>
    </row>
    <row r="411" spans="1:15" ht="15" x14ac:dyDescent="0.25">
      <c r="A411" s="3">
        <v>320</v>
      </c>
      <c r="B411" s="41" t="s">
        <v>233</v>
      </c>
      <c r="C411" s="8" t="s">
        <v>243</v>
      </c>
      <c r="D411" s="6" t="s">
        <v>27</v>
      </c>
      <c r="E411" s="6">
        <v>42933</v>
      </c>
      <c r="F411" s="23">
        <v>2</v>
      </c>
      <c r="G411" s="6"/>
      <c r="H411" s="53" t="s">
        <v>392</v>
      </c>
      <c r="I411" s="52" t="str">
        <f t="shared" si="63"/>
        <v>Samarbejde med ældre om gode kostvaner</v>
      </c>
      <c r="J411" s="52" t="str">
        <f t="shared" si="64"/>
        <v>https://www.ug.dk/search/Samarbejde med ældre om gode kostvaner</v>
      </c>
      <c r="K411" s="45" t="str">
        <f t="shared" si="65"/>
        <v>https://www.ug.dk/search/Samarbejde med ældre om gode kostvaner</v>
      </c>
      <c r="L411" t="s">
        <v>674</v>
      </c>
      <c r="M411" s="135" t="str">
        <f t="shared" si="66"/>
        <v>https://www.ug.dk/voksen-og-efteruddannelser/arbejdsmarkedsuddannelser/omsorg-og-pleje-i-det-kommunale-sundhedsvaesen/samarbejde-med-aeldre-om-gode-kostvaner</v>
      </c>
      <c r="N411">
        <f>VLOOKUP(C411,'Ark2'!$A$1:$D$392,3,0)</f>
        <v>42933</v>
      </c>
      <c r="O411">
        <v>42933</v>
      </c>
    </row>
    <row r="412" spans="1:15" ht="15" x14ac:dyDescent="0.25">
      <c r="A412" s="3">
        <v>321</v>
      </c>
      <c r="B412" s="41" t="s">
        <v>233</v>
      </c>
      <c r="C412" s="5" t="s">
        <v>254</v>
      </c>
      <c r="D412" s="6" t="s">
        <v>27</v>
      </c>
      <c r="E412" s="41">
        <v>21993</v>
      </c>
      <c r="F412" s="23">
        <v>3</v>
      </c>
      <c r="G412" s="6"/>
      <c r="H412" s="53" t="s">
        <v>392</v>
      </c>
      <c r="I412" s="52" t="str">
        <f t="shared" si="63"/>
        <v>Socialpsykiatri - overbygning af basisviden</v>
      </c>
      <c r="J412" s="52" t="str">
        <f t="shared" si="64"/>
        <v>https://www.ug.dk/search/Socialpsykiatri - overbygning af basisviden</v>
      </c>
      <c r="K412" s="45" t="str">
        <f t="shared" si="65"/>
        <v>https://www.ug.dk/search/Socialpsykiatri - overbygning af basisviden</v>
      </c>
      <c r="L412" t="s">
        <v>675</v>
      </c>
      <c r="M412" s="135" t="str">
        <f t="shared" si="66"/>
        <v>https://www.ug.dk/voksen-og-efteruddannelser/arbejdsmarkedsuddannelser/socialpsykiatri-og-fysiskpsykisk-handicap/socialpsykiatri-overbygning-af-basisviden</v>
      </c>
      <c r="N412">
        <f>VLOOKUP(C412,'Ark2'!$A$1:$D$392,3,0)</f>
        <v>21993</v>
      </c>
      <c r="O412">
        <v>21993</v>
      </c>
    </row>
    <row r="413" spans="1:15" ht="15" x14ac:dyDescent="0.25">
      <c r="A413" s="3">
        <v>322</v>
      </c>
      <c r="B413" s="41" t="s">
        <v>233</v>
      </c>
      <c r="C413" s="5" t="s">
        <v>364</v>
      </c>
      <c r="D413" s="6" t="s">
        <v>27</v>
      </c>
      <c r="E413" s="6">
        <v>22093</v>
      </c>
      <c r="F413" s="23">
        <v>5</v>
      </c>
      <c r="G413" s="6"/>
      <c r="H413" s="53" t="s">
        <v>392</v>
      </c>
      <c r="I413" s="52" t="str">
        <f t="shared" si="63"/>
        <v>Støtte til borgeren med psykisk sygdom - FSSH5c</v>
      </c>
      <c r="J413" s="52" t="str">
        <f t="shared" si="64"/>
        <v>https://www.ug.dk/search/Støtte til borgeren med psykisk sygdom - FSSH5c</v>
      </c>
      <c r="K413" s="45" t="str">
        <f t="shared" si="65"/>
        <v>https://www.ug.dk/search/Støtte til borgeren med psykisk sygdom - FSSH5c</v>
      </c>
      <c r="L413" t="s">
        <v>676</v>
      </c>
      <c r="M413" s="135" t="str">
        <f t="shared" si="66"/>
        <v>https://www.ug.dk/voksen-og-efteruddannelser/arbejdsmarkedsuddannelser/omsorg-og-pleje-i-det-kommunale-sundhedsvaesen/stoette-til-borgeren-med-psykisk-sygdom-fssh5c</v>
      </c>
      <c r="N413">
        <f>VLOOKUP(C413,'Ark2'!$A$1:$D$392,3,0)</f>
        <v>22093</v>
      </c>
      <c r="O413">
        <v>22093</v>
      </c>
    </row>
    <row r="414" spans="1:15" ht="15" x14ac:dyDescent="0.25">
      <c r="A414" s="3">
        <v>323</v>
      </c>
      <c r="B414" s="41" t="s">
        <v>233</v>
      </c>
      <c r="C414" s="5" t="s">
        <v>365</v>
      </c>
      <c r="D414" s="6" t="s">
        <v>27</v>
      </c>
      <c r="E414" s="6">
        <v>47266</v>
      </c>
      <c r="F414" s="23">
        <v>3</v>
      </c>
      <c r="G414" s="6"/>
      <c r="H414" s="53" t="s">
        <v>392</v>
      </c>
      <c r="I414" s="52" t="str">
        <f t="shared" si="63"/>
        <v>Sundhedspædagogik i omsorgsarbejdet</v>
      </c>
      <c r="J414" s="52" t="str">
        <f t="shared" si="64"/>
        <v>https://www.ug.dk/search/Sundhedspædagogik i omsorgsarbejdet</v>
      </c>
      <c r="K414" s="45" t="str">
        <f t="shared" si="65"/>
        <v>https://www.ug.dk/search/Sundhedspædagogik i omsorgsarbejdet</v>
      </c>
      <c r="L414" t="s">
        <v>677</v>
      </c>
      <c r="M414" s="135" t="str">
        <f t="shared" si="66"/>
        <v>https://www.ug.dk/voksen-og-efteruddannelser/arbejdsmarkedsuddannelser/omsorg-og-pleje-i-det-kommunale-sundhedsvaesen/sundhedspaedagogik-i-omsorgsarbejdet</v>
      </c>
      <c r="N414">
        <f>VLOOKUP(C414,'Ark2'!$A$1:$D$392,3,0)</f>
        <v>47266</v>
      </c>
      <c r="O414">
        <v>47266</v>
      </c>
    </row>
    <row r="415" spans="1:15" ht="15" x14ac:dyDescent="0.25">
      <c r="A415" s="3">
        <v>324</v>
      </c>
      <c r="B415" s="41" t="s">
        <v>233</v>
      </c>
      <c r="C415" s="5" t="s">
        <v>237</v>
      </c>
      <c r="D415" s="6" t="s">
        <v>27</v>
      </c>
      <c r="E415" s="6">
        <v>49760</v>
      </c>
      <c r="F415" s="23">
        <v>3</v>
      </c>
      <c r="G415" s="6"/>
      <c r="H415" s="53" t="s">
        <v>392</v>
      </c>
      <c r="I415" s="52" t="str">
        <f t="shared" si="63"/>
        <v>Sygepleje i den palliative indsats - Niveau 1</v>
      </c>
      <c r="J415" s="52" t="str">
        <f t="shared" si="64"/>
        <v>https://www.ug.dk/search/Sygepleje i den palliative indsats - Niveau 1</v>
      </c>
      <c r="K415" s="45" t="str">
        <f t="shared" si="65"/>
        <v>https://www.ug.dk/search/Sygepleje i den palliative indsats - Niveau 1</v>
      </c>
      <c r="L415" t="s">
        <v>678</v>
      </c>
      <c r="M415" s="135" t="str">
        <f t="shared" si="66"/>
        <v>https://www.ug.dk/voksen-og-efteruddannelser/arbejdsmarkedsuddannelser/omsorg-og-pleje-i-det-kommunale-sundhedsvaesen/sygepleje-i-den-palliative-indsats-niveau-1</v>
      </c>
      <c r="N415">
        <f>VLOOKUP(C415,'Ark2'!$A$1:$D$392,3,0)</f>
        <v>49760</v>
      </c>
      <c r="O415">
        <v>49760</v>
      </c>
    </row>
    <row r="416" spans="1:15" ht="15" x14ac:dyDescent="0.25">
      <c r="A416" s="3">
        <v>325</v>
      </c>
      <c r="B416" s="41" t="s">
        <v>233</v>
      </c>
      <c r="C416" s="5" t="s">
        <v>239</v>
      </c>
      <c r="D416" s="6" t="s">
        <v>27</v>
      </c>
      <c r="E416" s="41">
        <v>46874</v>
      </c>
      <c r="F416" s="23">
        <v>5</v>
      </c>
      <c r="G416" s="6"/>
      <c r="H416" s="53" t="s">
        <v>392</v>
      </c>
      <c r="I416" s="52" t="str">
        <f t="shared" si="63"/>
        <v>Tidlig opsporing af sygdomstegn</v>
      </c>
      <c r="J416" s="52" t="str">
        <f t="shared" si="64"/>
        <v>https://www.ug.dk/search/Tidlig opsporing af sygdomstegn</v>
      </c>
      <c r="K416" s="45" t="str">
        <f t="shared" si="65"/>
        <v>https://www.ug.dk/search/Tidlig opsporing af sygdomstegn</v>
      </c>
      <c r="L416" t="s">
        <v>679</v>
      </c>
      <c r="M416" s="135" t="str">
        <f t="shared" si="66"/>
        <v>https://www.ug.dk/voksen-og-efteruddannelser/arbejdsmarkedsuddannelser/omsorg-og-pleje-i-det-kommunale-sundhedsvaesen/tidlig-opsporing-af-sygdomstegn</v>
      </c>
      <c r="N416">
        <f>VLOOKUP(C416,'Ark2'!$A$1:$D$392,3,0)</f>
        <v>46874</v>
      </c>
      <c r="O416">
        <v>46874</v>
      </c>
    </row>
    <row r="417" spans="1:15" ht="30" x14ac:dyDescent="0.25">
      <c r="A417" s="3">
        <v>458</v>
      </c>
      <c r="B417" s="110" t="s">
        <v>233</v>
      </c>
      <c r="C417" s="101" t="s">
        <v>818</v>
      </c>
      <c r="D417" s="110" t="s">
        <v>399</v>
      </c>
      <c r="E417" s="110"/>
      <c r="F417" s="110"/>
      <c r="G417" s="110">
        <v>5</v>
      </c>
      <c r="L417" t="s">
        <v>870</v>
      </c>
      <c r="M417" s="132" t="str">
        <f t="shared" si="66"/>
        <v xml:space="preserve">https://www.kp.dk/videreuddannelser/diplommoduler-i-akutsygepleje/ </v>
      </c>
    </row>
    <row r="418" spans="1:15" ht="15" x14ac:dyDescent="0.25">
      <c r="A418" s="3">
        <v>459</v>
      </c>
      <c r="B418" s="110" t="s">
        <v>233</v>
      </c>
      <c r="C418" s="101" t="s">
        <v>819</v>
      </c>
      <c r="D418" s="110" t="s">
        <v>399</v>
      </c>
      <c r="E418" s="110"/>
      <c r="F418" s="110"/>
      <c r="G418" s="110">
        <v>10</v>
      </c>
      <c r="L418" t="s">
        <v>871</v>
      </c>
      <c r="M418" s="132" t="str">
        <f t="shared" si="66"/>
        <v>https://www.kp.dk/videreuddannelser/vanskeligt-helende-saar/</v>
      </c>
    </row>
    <row r="419" spans="1:15" ht="15" x14ac:dyDescent="0.25">
      <c r="A419" s="3">
        <v>326</v>
      </c>
      <c r="B419" s="41" t="s">
        <v>233</v>
      </c>
      <c r="C419" s="5" t="s">
        <v>251</v>
      </c>
      <c r="D419" s="6" t="s">
        <v>27</v>
      </c>
      <c r="E419" s="6">
        <v>22526</v>
      </c>
      <c r="F419" s="23">
        <v>1</v>
      </c>
      <c r="G419" s="6"/>
      <c r="H419" s="53" t="s">
        <v>392</v>
      </c>
      <c r="I419" s="52" t="str">
        <f t="shared" ref="I419:I450" si="67">C419</f>
        <v>Vejledning om specialbehandling af høretab</v>
      </c>
      <c r="J419" s="52" t="str">
        <f t="shared" ref="J419:J450" si="68">CONCATENATE(H419,C419)</f>
        <v>https://www.ug.dk/search/Vejledning om specialbehandling af høretab</v>
      </c>
      <c r="K419" s="45" t="str">
        <f t="shared" ref="K419:K450" si="69">HYPERLINK(J419)</f>
        <v>https://www.ug.dk/search/Vejledning om specialbehandling af høretab</v>
      </c>
      <c r="L419" t="s">
        <v>680</v>
      </c>
      <c r="M419" s="135" t="str">
        <f t="shared" si="66"/>
        <v>https://www.ug.dk/voksen-og-efteruddannelser/arbejdsmarkedsuddannelser/det-audiologiske-og-neurofysiologiske-omraade/vejledning-om-specialbehandling-af-hoeretab</v>
      </c>
      <c r="N419">
        <f>VLOOKUP(C419,'Ark2'!$A$1:$D$392,3,0)</f>
        <v>22526</v>
      </c>
      <c r="O419">
        <v>22526</v>
      </c>
    </row>
    <row r="420" spans="1:15" ht="15" x14ac:dyDescent="0.25">
      <c r="A420" s="3">
        <v>327</v>
      </c>
      <c r="B420" s="41" t="s">
        <v>233</v>
      </c>
      <c r="C420" s="8" t="s">
        <v>366</v>
      </c>
      <c r="D420" s="6" t="s">
        <v>27</v>
      </c>
      <c r="E420" s="6">
        <v>48879</v>
      </c>
      <c r="F420" s="23">
        <v>3</v>
      </c>
      <c r="G420" s="6"/>
      <c r="H420" s="53" t="s">
        <v>392</v>
      </c>
      <c r="I420" s="52" t="str">
        <f t="shared" si="67"/>
        <v>Velfærdsteknologi i det daglige omsorgsarbejde I</v>
      </c>
      <c r="J420" s="52" t="str">
        <f t="shared" si="68"/>
        <v>https://www.ug.dk/search/Velfærdsteknologi i det daglige omsorgsarbejde I</v>
      </c>
      <c r="K420" s="45" t="str">
        <f t="shared" si="69"/>
        <v>https://www.ug.dk/search/Velfærdsteknologi i det daglige omsorgsarbejde I</v>
      </c>
      <c r="L420" t="s">
        <v>681</v>
      </c>
      <c r="M420" s="135" t="str">
        <f t="shared" si="66"/>
        <v>https://www.ug.dk/voksen-og-efteruddannelser/arbejdsmarkedsuddannelser/omsorg-og-pleje-i-det-kommunale-sundhedsvaesen/velfaerdsteknologi-i-det-daglige-omsorgsarbejde-i</v>
      </c>
      <c r="N420">
        <f>VLOOKUP(C420,'Ark2'!$A$1:$D$392,3,0)</f>
        <v>48879</v>
      </c>
      <c r="O420">
        <v>48879</v>
      </c>
    </row>
    <row r="421" spans="1:15" ht="15" x14ac:dyDescent="0.25">
      <c r="A421" s="3">
        <v>328</v>
      </c>
      <c r="B421" s="12" t="s">
        <v>257</v>
      </c>
      <c r="C421" s="69" t="s">
        <v>276</v>
      </c>
      <c r="D421" s="11" t="s">
        <v>27</v>
      </c>
      <c r="E421" s="11">
        <v>47696</v>
      </c>
      <c r="F421" s="44">
        <v>5.4</v>
      </c>
      <c r="G421" s="11"/>
      <c r="H421" s="53" t="s">
        <v>392</v>
      </c>
      <c r="I421" s="52" t="str">
        <f t="shared" si="67"/>
        <v>ADR Grund- og Specialiseringskursus - Tank + Kl. 1</v>
      </c>
      <c r="J421" s="52" t="str">
        <f t="shared" si="68"/>
        <v>https://www.ug.dk/search/ADR Grund- og Specialiseringskursus - Tank + Kl. 1</v>
      </c>
      <c r="K421" s="45" t="str">
        <f t="shared" si="69"/>
        <v>https://www.ug.dk/search/ADR Grund- og Specialiseringskursus - Tank + Kl. 1</v>
      </c>
      <c r="L421" t="s">
        <v>682</v>
      </c>
      <c r="M421" s="135" t="str">
        <f t="shared" si="66"/>
        <v>https://www.ug.dk/voksen-og-efteruddannelser/arbejdsmarkedsuddannelser/vejgodstransport/adr-grund-og-specialiseringskursus-tank-kl-1</v>
      </c>
      <c r="N421">
        <f>VLOOKUP(C421,'Ark2'!$A$1:$D$392,3,0)</f>
        <v>47696</v>
      </c>
      <c r="O421">
        <v>47696</v>
      </c>
    </row>
    <row r="422" spans="1:15" ht="15" x14ac:dyDescent="0.25">
      <c r="A422" s="3">
        <v>329</v>
      </c>
      <c r="B422" s="12" t="s">
        <v>257</v>
      </c>
      <c r="C422" s="69" t="s">
        <v>277</v>
      </c>
      <c r="D422" s="11" t="s">
        <v>27</v>
      </c>
      <c r="E422" s="11">
        <v>46905</v>
      </c>
      <c r="F422" s="44">
        <v>3</v>
      </c>
      <c r="G422" s="11"/>
      <c r="H422" s="53" t="s">
        <v>392</v>
      </c>
      <c r="I422" s="52" t="str">
        <f t="shared" si="67"/>
        <v>ADR Grundkursus - Vejtransp. af farl. gods i emb.</v>
      </c>
      <c r="J422" s="52" t="str">
        <f t="shared" si="68"/>
        <v>https://www.ug.dk/search/ADR Grundkursus - Vejtransp. af farl. gods i emb.</v>
      </c>
      <c r="K422" s="45" t="str">
        <f t="shared" si="69"/>
        <v>https://www.ug.dk/search/ADR Grundkursus - Vejtransp. af farl. gods i emb.</v>
      </c>
      <c r="L422" t="s">
        <v>683</v>
      </c>
      <c r="M422" s="135" t="str">
        <f t="shared" si="66"/>
        <v>https://www.ug.dk/voksen-og-efteruddannelser/arbejdsmarkedsuddannelser/vejgodstransport/adr-grundkursus-vejtransp-af-farl-gods-i-emb</v>
      </c>
      <c r="N422">
        <f>VLOOKUP(C422,'Ark2'!$A$1:$D$392,3,0)</f>
        <v>46905</v>
      </c>
      <c r="O422">
        <v>46905</v>
      </c>
    </row>
    <row r="423" spans="1:15" ht="15" x14ac:dyDescent="0.25">
      <c r="A423" s="3">
        <v>330</v>
      </c>
      <c r="B423" s="12" t="s">
        <v>257</v>
      </c>
      <c r="C423" s="69" t="s">
        <v>285</v>
      </c>
      <c r="D423" s="11" t="s">
        <v>27</v>
      </c>
      <c r="E423" s="11">
        <v>22306</v>
      </c>
      <c r="F423" s="44">
        <v>1.7</v>
      </c>
      <c r="G423" s="11"/>
      <c r="H423" s="53" t="s">
        <v>392</v>
      </c>
      <c r="I423" s="52" t="str">
        <f t="shared" si="67"/>
        <v>ADR Repetition - Grundkursus</v>
      </c>
      <c r="J423" s="52" t="str">
        <f t="shared" si="68"/>
        <v>https://www.ug.dk/search/ADR Repetition - Grundkursus</v>
      </c>
      <c r="K423" s="45" t="str">
        <f t="shared" si="69"/>
        <v>https://www.ug.dk/search/ADR Repetition - Grundkursus</v>
      </c>
      <c r="L423" t="s">
        <v>684</v>
      </c>
      <c r="M423" s="135" t="str">
        <f t="shared" si="66"/>
        <v>https://www.ug.dk/voksen-og-efteruddannelser/arbejdsmarkedsuddannelser/vejgodstransport/adr-repetition-grundkursus</v>
      </c>
      <c r="N423">
        <f>VLOOKUP(C423,'Ark2'!$A$1:$D$392,3,0)</f>
        <v>22306</v>
      </c>
      <c r="O423">
        <v>22306</v>
      </c>
    </row>
    <row r="424" spans="1:15" ht="15" x14ac:dyDescent="0.25">
      <c r="A424" s="3">
        <v>331</v>
      </c>
      <c r="B424" s="12" t="s">
        <v>257</v>
      </c>
      <c r="C424" s="69" t="s">
        <v>275</v>
      </c>
      <c r="D424" s="11" t="s">
        <v>27</v>
      </c>
      <c r="E424" s="11">
        <v>47716</v>
      </c>
      <c r="F424" s="44">
        <v>3.3</v>
      </c>
      <c r="G424" s="11"/>
      <c r="H424" s="53" t="s">
        <v>392</v>
      </c>
      <c r="I424" s="52" t="str">
        <f t="shared" si="67"/>
        <v>ADR Repetition - Grundkursus + Tank + Klasse 1</v>
      </c>
      <c r="J424" s="52" t="str">
        <f t="shared" si="68"/>
        <v>https://www.ug.dk/search/ADR Repetition - Grundkursus + Tank + Klasse 1</v>
      </c>
      <c r="K424" s="45" t="str">
        <f t="shared" si="69"/>
        <v>https://www.ug.dk/search/ADR Repetition - Grundkursus + Tank + Klasse 1</v>
      </c>
      <c r="L424" t="s">
        <v>685</v>
      </c>
      <c r="M424" s="135" t="str">
        <f t="shared" si="66"/>
        <v>https://www.ug.dk/voksen-og-efteruddannelser/arbejdsmarkedsuddannelser/vejgodstransport/adr-repetition-grundkursus-tank-klasse-1</v>
      </c>
      <c r="N424">
        <f>VLOOKUP(C424,'Ark2'!$A$1:$D$392,3,0)</f>
        <v>47716</v>
      </c>
      <c r="O424">
        <v>47716</v>
      </c>
    </row>
    <row r="425" spans="1:15" ht="15" x14ac:dyDescent="0.25">
      <c r="A425" s="3">
        <v>332</v>
      </c>
      <c r="B425" s="12" t="s">
        <v>257</v>
      </c>
      <c r="C425" s="60" t="s">
        <v>271</v>
      </c>
      <c r="D425" s="11" t="s">
        <v>27</v>
      </c>
      <c r="E425" s="11">
        <v>48206</v>
      </c>
      <c r="F425" s="44">
        <v>3</v>
      </c>
      <c r="G425" s="11"/>
      <c r="H425" s="53" t="s">
        <v>392</v>
      </c>
      <c r="I425" s="52" t="str">
        <f t="shared" si="67"/>
        <v xml:space="preserve">Ajourf. af chauffører i off. servicetrafik (BAB 4) </v>
      </c>
      <c r="J425" s="52" t="str">
        <f t="shared" si="68"/>
        <v xml:space="preserve">https://www.ug.dk/search/Ajourf. af chauffører i off. servicetrafik (BAB 4) </v>
      </c>
      <c r="K425" s="45" t="str">
        <f t="shared" si="69"/>
        <v xml:space="preserve">https://www.ug.dk/search/Ajourf. af chauffører i off. servicetrafik (BAB 4) </v>
      </c>
      <c r="L425" t="s">
        <v>686</v>
      </c>
      <c r="M425" s="135" t="str">
        <f t="shared" si="66"/>
        <v>https://www.ug.dk/voksen-og-efteruddannelser/arbejdsmarkedsuddannelser/personbefordring-med-mindre-koeretoejer/ajourf-af-chauffoerer-i-offentlig-servicetrafik</v>
      </c>
      <c r="N425">
        <f>VLOOKUP(C425,'Ark2'!$A$1:$D$392,3,0)</f>
        <v>48206</v>
      </c>
      <c r="O425">
        <v>48206</v>
      </c>
    </row>
    <row r="426" spans="1:15" ht="15" x14ac:dyDescent="0.25">
      <c r="A426" s="3">
        <v>333</v>
      </c>
      <c r="B426" s="12" t="s">
        <v>257</v>
      </c>
      <c r="C426" s="60" t="s">
        <v>258</v>
      </c>
      <c r="D426" s="11" t="s">
        <v>27</v>
      </c>
      <c r="E426" s="70">
        <v>49981</v>
      </c>
      <c r="F426" s="71">
        <v>3</v>
      </c>
      <c r="G426" s="11"/>
      <c r="H426" s="53" t="s">
        <v>392</v>
      </c>
      <c r="I426" s="52" t="str">
        <f t="shared" si="67"/>
        <v>Ajourf. af chauffører i offentlig servicetrafik</v>
      </c>
      <c r="J426" s="52" t="str">
        <f t="shared" si="68"/>
        <v>https://www.ug.dk/search/Ajourf. af chauffører i offentlig servicetrafik</v>
      </c>
      <c r="K426" s="45" t="str">
        <f t="shared" si="69"/>
        <v>https://www.ug.dk/search/Ajourf. af chauffører i offentlig servicetrafik</v>
      </c>
      <c r="L426" t="s">
        <v>686</v>
      </c>
      <c r="M426" s="135" t="str">
        <f t="shared" si="66"/>
        <v>https://www.ug.dk/voksen-og-efteruddannelser/arbejdsmarkedsuddannelser/personbefordring-med-mindre-koeretoejer/ajourf-af-chauffoerer-i-offentlig-servicetrafik</v>
      </c>
      <c r="N426">
        <f>VLOOKUP(C426,'Ark2'!$A$1:$D$392,3,0)</f>
        <v>49981</v>
      </c>
      <c r="O426">
        <v>49981</v>
      </c>
    </row>
    <row r="427" spans="1:15" ht="18" customHeight="1" x14ac:dyDescent="0.25">
      <c r="A427" s="3">
        <v>334</v>
      </c>
      <c r="B427" s="12" t="s">
        <v>257</v>
      </c>
      <c r="C427" s="60" t="s">
        <v>367</v>
      </c>
      <c r="D427" s="11" t="s">
        <v>27</v>
      </c>
      <c r="E427" s="58">
        <v>48619</v>
      </c>
      <c r="F427" s="72">
        <v>2</v>
      </c>
      <c r="G427" s="11"/>
      <c r="H427" s="53" t="s">
        <v>392</v>
      </c>
      <c r="I427" s="52" t="str">
        <f t="shared" si="67"/>
        <v xml:space="preserve">Ajourføring for buschauffører i OST/Flextrafik    </v>
      </c>
      <c r="J427" s="52" t="str">
        <f t="shared" si="68"/>
        <v xml:space="preserve">https://www.ug.dk/search/Ajourføring for buschauffører i OST/Flextrafik    </v>
      </c>
      <c r="K427" s="45" t="str">
        <f t="shared" si="69"/>
        <v xml:space="preserve">https://www.ug.dk/search/Ajourføring for buschauffører i OST/Flextrafik    </v>
      </c>
      <c r="L427" t="s">
        <v>687</v>
      </c>
      <c r="M427" s="135" t="str">
        <f t="shared" si="66"/>
        <v>https://www.ug.dk/voksen-og-efteruddannelser/arbejdsmarkedsuddannelser/personbefordring-med-bybus-og-rutebil/ajourfoering-for-buschauffoerer-i-ostflextrafik</v>
      </c>
      <c r="N427">
        <f>VLOOKUP(C427,'Ark2'!$A$1:$D$392,3,0)</f>
        <v>48619</v>
      </c>
      <c r="O427">
        <v>48619</v>
      </c>
    </row>
    <row r="428" spans="1:15" ht="15" x14ac:dyDescent="0.25">
      <c r="A428" s="3">
        <v>335</v>
      </c>
      <c r="B428" s="12" t="s">
        <v>257</v>
      </c>
      <c r="C428" s="60" t="s">
        <v>268</v>
      </c>
      <c r="D428" s="11" t="s">
        <v>27</v>
      </c>
      <c r="E428" s="11">
        <v>48617</v>
      </c>
      <c r="F428" s="44">
        <v>2</v>
      </c>
      <c r="G428" s="11"/>
      <c r="H428" s="53" t="s">
        <v>392</v>
      </c>
      <c r="I428" s="52" t="str">
        <f t="shared" si="67"/>
        <v>Ajourføring for rutebuschauffører</v>
      </c>
      <c r="J428" s="52" t="str">
        <f t="shared" si="68"/>
        <v>https://www.ug.dk/search/Ajourføring for rutebuschauffører</v>
      </c>
      <c r="K428" s="45" t="str">
        <f t="shared" si="69"/>
        <v>https://www.ug.dk/search/Ajourføring for rutebuschauffører</v>
      </c>
      <c r="L428" t="s">
        <v>688</v>
      </c>
      <c r="M428" s="135" t="str">
        <f t="shared" si="66"/>
        <v>https://www.ug.dk/voksen-og-efteruddannelser/arbejdsmarkedsuddannelser/personbefordring-med-bybus-og-rutebil/ajourfoering-for-rutebuschauffoerer</v>
      </c>
      <c r="N428">
        <f>VLOOKUP(C428,'Ark2'!$A$1:$D$392,3,0)</f>
        <v>48617</v>
      </c>
      <c r="O428">
        <v>48617</v>
      </c>
    </row>
    <row r="429" spans="1:15" ht="15" x14ac:dyDescent="0.25">
      <c r="A429" s="3">
        <v>336</v>
      </c>
      <c r="B429" s="12" t="s">
        <v>257</v>
      </c>
      <c r="C429" s="60" t="s">
        <v>269</v>
      </c>
      <c r="D429" s="11" t="s">
        <v>27</v>
      </c>
      <c r="E429" s="11">
        <v>48611</v>
      </c>
      <c r="F429" s="44">
        <v>2</v>
      </c>
      <c r="G429" s="11"/>
      <c r="H429" s="53" t="s">
        <v>392</v>
      </c>
      <c r="I429" s="52" t="str">
        <f t="shared" si="67"/>
        <v>Ajourføring for stykgods- og distributionschauffør</v>
      </c>
      <c r="J429" s="52" t="str">
        <f t="shared" si="68"/>
        <v>https://www.ug.dk/search/Ajourføring for stykgods- og distributionschauffør</v>
      </c>
      <c r="K429" s="45" t="str">
        <f t="shared" si="69"/>
        <v>https://www.ug.dk/search/Ajourføring for stykgods- og distributionschauffør</v>
      </c>
      <c r="L429" t="s">
        <v>689</v>
      </c>
      <c r="M429" s="135" t="str">
        <f t="shared" si="66"/>
        <v>https://www.ug.dk/voksen-og-efteruddannelser/arbejdsmarkedsuddannelser/vejgodstransport/ajourfoering-for-stykgods-og-distributionschauffoer</v>
      </c>
      <c r="N429">
        <f>VLOOKUP(C429,'Ark2'!$A$1:$D$392,3,0)</f>
        <v>48611</v>
      </c>
      <c r="O429">
        <v>48611</v>
      </c>
    </row>
    <row r="430" spans="1:15" ht="15" x14ac:dyDescent="0.25">
      <c r="A430" s="3">
        <v>337</v>
      </c>
      <c r="B430" s="12" t="s">
        <v>257</v>
      </c>
      <c r="C430" s="60" t="s">
        <v>368</v>
      </c>
      <c r="D430" s="11" t="s">
        <v>27</v>
      </c>
      <c r="E430" s="11">
        <v>22616</v>
      </c>
      <c r="F430" s="44">
        <v>2</v>
      </c>
      <c r="G430" s="11"/>
      <c r="H430" s="53" t="s">
        <v>392</v>
      </c>
      <c r="I430" s="52" t="str">
        <f t="shared" si="67"/>
        <v>Beford. af sygdoms- og alderssvækkede passagerer</v>
      </c>
      <c r="J430" s="52" t="str">
        <f t="shared" si="68"/>
        <v>https://www.ug.dk/search/Beford. af sygdoms- og alderssvækkede passagerer</v>
      </c>
      <c r="K430" s="45" t="str">
        <f t="shared" si="69"/>
        <v>https://www.ug.dk/search/Beford. af sygdoms- og alderssvækkede passagerer</v>
      </c>
      <c r="L430" t="s">
        <v>690</v>
      </c>
      <c r="M430" s="135" t="str">
        <f t="shared" si="66"/>
        <v>https://www.ug.dk/voksen-og-efteruddannelser/arbejdsmarkedsuddannelser/personbefordring-med-mindre-koeretoejer/beford-af-sygdoms-og-alderssvaekkede-passagerer</v>
      </c>
      <c r="N430">
        <f>VLOOKUP(C430,'Ark2'!$A$1:$D$392,3,0)</f>
        <v>22616</v>
      </c>
      <c r="O430">
        <v>22616</v>
      </c>
    </row>
    <row r="431" spans="1:15" ht="15" x14ac:dyDescent="0.25">
      <c r="A431" s="3">
        <v>338</v>
      </c>
      <c r="B431" s="12" t="s">
        <v>257</v>
      </c>
      <c r="C431" s="60" t="s">
        <v>260</v>
      </c>
      <c r="D431" s="11" t="s">
        <v>27</v>
      </c>
      <c r="E431" s="70">
        <v>49974</v>
      </c>
      <c r="F431" s="71">
        <v>2</v>
      </c>
      <c r="G431" s="11"/>
      <c r="H431" s="53" t="s">
        <v>392</v>
      </c>
      <c r="I431" s="52" t="str">
        <f t="shared" si="67"/>
        <v>Befordring af fysisk handicappede med liftbil</v>
      </c>
      <c r="J431" s="52" t="str">
        <f t="shared" si="68"/>
        <v>https://www.ug.dk/search/Befordring af fysisk handicappede med liftbil</v>
      </c>
      <c r="K431" s="45" t="str">
        <f t="shared" si="69"/>
        <v>https://www.ug.dk/search/Befordring af fysisk handicappede med liftbil</v>
      </c>
      <c r="L431" t="s">
        <v>691</v>
      </c>
      <c r="M431" s="135" t="str">
        <f t="shared" si="66"/>
        <v>https://www.ug.dk/voksen-og-efteruddannelser/arbejdsmarkedsuddannelser/personbefordring-med-mindre-koeretoejer/befordring-af-fysisk-handicappede-med-liftbil</v>
      </c>
      <c r="N431">
        <f>VLOOKUP(C431,'Ark2'!$A$1:$D$392,3,0)</f>
        <v>49974</v>
      </c>
      <c r="O431">
        <v>49974</v>
      </c>
    </row>
    <row r="432" spans="1:15" ht="15" x14ac:dyDescent="0.25">
      <c r="A432" s="3">
        <v>339</v>
      </c>
      <c r="B432" s="12" t="s">
        <v>257</v>
      </c>
      <c r="C432" s="60" t="s">
        <v>259</v>
      </c>
      <c r="D432" s="11" t="s">
        <v>27</v>
      </c>
      <c r="E432" s="70">
        <v>49975</v>
      </c>
      <c r="F432" s="71">
        <v>2</v>
      </c>
      <c r="G432" s="11"/>
      <c r="H432" s="53" t="s">
        <v>392</v>
      </c>
      <c r="I432" s="52" t="str">
        <f t="shared" si="67"/>
        <v>Befordring af fysisk handicappede med trappemaskin</v>
      </c>
      <c r="J432" s="52" t="str">
        <f t="shared" si="68"/>
        <v>https://www.ug.dk/search/Befordring af fysisk handicappede med trappemaskin</v>
      </c>
      <c r="K432" s="45" t="str">
        <f t="shared" si="69"/>
        <v>https://www.ug.dk/search/Befordring af fysisk handicappede med trappemaskin</v>
      </c>
      <c r="L432" t="s">
        <v>692</v>
      </c>
      <c r="M432" s="135" t="str">
        <f t="shared" si="66"/>
        <v>https://www.ug.dk/voksen-og-efteruddannelser/arbejdsmarkedsuddannelser/personbefordring-med-mindre-koeretoejer/befordring-af-fysisk-handicappede-med-trappemaskin</v>
      </c>
      <c r="N432">
        <f>VLOOKUP(C432,'Ark2'!$A$1:$D$392,3,0)</f>
        <v>49975</v>
      </c>
      <c r="O432">
        <v>49975</v>
      </c>
    </row>
    <row r="433" spans="1:15" ht="15" x14ac:dyDescent="0.25">
      <c r="A433" s="3">
        <v>340</v>
      </c>
      <c r="B433" s="12" t="s">
        <v>257</v>
      </c>
      <c r="C433" s="60" t="s">
        <v>369</v>
      </c>
      <c r="D433" s="11" t="s">
        <v>27</v>
      </c>
      <c r="E433" s="64">
        <v>40883</v>
      </c>
      <c r="F433" s="44">
        <v>1</v>
      </c>
      <c r="G433" s="11"/>
      <c r="H433" s="53" t="s">
        <v>392</v>
      </c>
      <c r="I433" s="52" t="str">
        <f t="shared" si="67"/>
        <v>Befordring af handicappede i ordinær rutetrafik</v>
      </c>
      <c r="J433" s="52" t="str">
        <f t="shared" si="68"/>
        <v>https://www.ug.dk/search/Befordring af handicappede i ordinær rutetrafik</v>
      </c>
      <c r="K433" s="45" t="str">
        <f t="shared" si="69"/>
        <v>https://www.ug.dk/search/Befordring af handicappede i ordinær rutetrafik</v>
      </c>
      <c r="L433" t="s">
        <v>693</v>
      </c>
      <c r="M433" s="135" t="str">
        <f t="shared" si="66"/>
        <v>https://www.ug.dk/voksen-og-efteruddannelser/arbejdsmarkedsuddannelser/personbefordring-med-bybus-og-rutebil/befordring-af-handicappede-i-ordinaer-rutetrafik</v>
      </c>
      <c r="N433">
        <f>VLOOKUP(C433,'Ark2'!$A$1:$D$392,3,0)</f>
        <v>40883</v>
      </c>
      <c r="O433">
        <v>40883</v>
      </c>
    </row>
    <row r="434" spans="1:15" ht="15" x14ac:dyDescent="0.25">
      <c r="A434" s="3">
        <v>341</v>
      </c>
      <c r="B434" s="12" t="s">
        <v>257</v>
      </c>
      <c r="C434" s="60" t="s">
        <v>887</v>
      </c>
      <c r="D434" s="11" t="s">
        <v>27</v>
      </c>
      <c r="E434" s="70">
        <v>48104</v>
      </c>
      <c r="F434" s="71">
        <v>2</v>
      </c>
      <c r="G434" s="11"/>
      <c r="H434" s="53" t="s">
        <v>392</v>
      </c>
      <c r="I434" s="52" t="str">
        <f t="shared" si="67"/>
        <v>Befordring af sygdoms- og alderssvækkede pas. (udgået 30-06-2025)</v>
      </c>
      <c r="J434" s="52" t="str">
        <f t="shared" si="68"/>
        <v>https://www.ug.dk/search/Befordring af sygdoms- og alderssvækkede pas. (udgået 30-06-2025)</v>
      </c>
      <c r="K434" s="45" t="str">
        <f t="shared" si="69"/>
        <v>https://www.ug.dk/search/Befordring af sygdoms- og alderssvækkede pas. (udgået 30-06-2025)</v>
      </c>
      <c r="L434">
        <v>0</v>
      </c>
      <c r="M434" s="136" t="s">
        <v>400</v>
      </c>
      <c r="N434" t="e">
        <f>VLOOKUP(C434,'Ark2'!$A$1:$D$392,3,0)</f>
        <v>#N/A</v>
      </c>
      <c r="O434" t="e">
        <v>#N/A</v>
      </c>
    </row>
    <row r="435" spans="1:15" ht="15" x14ac:dyDescent="0.25">
      <c r="A435" s="3">
        <v>342</v>
      </c>
      <c r="B435" s="12" t="s">
        <v>257</v>
      </c>
      <c r="C435" s="73" t="s">
        <v>279</v>
      </c>
      <c r="D435" s="11" t="s">
        <v>27</v>
      </c>
      <c r="E435" s="70">
        <v>45288</v>
      </c>
      <c r="F435" s="71">
        <v>3</v>
      </c>
      <c r="G435" s="11"/>
      <c r="H435" s="53" t="s">
        <v>392</v>
      </c>
      <c r="I435" s="52" t="str">
        <f t="shared" si="67"/>
        <v>Billettering og kundeservice</v>
      </c>
      <c r="J435" s="52" t="str">
        <f t="shared" si="68"/>
        <v>https://www.ug.dk/search/Billettering og kundeservice</v>
      </c>
      <c r="K435" s="45" t="str">
        <f t="shared" si="69"/>
        <v>https://www.ug.dk/search/Billettering og kundeservice</v>
      </c>
      <c r="L435" t="s">
        <v>694</v>
      </c>
      <c r="M435" s="135" t="str">
        <f t="shared" ref="M435:M475" si="70">HYPERLINK(L435)</f>
        <v>https://www.ug.dk/voksen-og-efteruddannelser/arbejdsmarkedsuddannelser/personbefordring-med-bybane/billettering-og-kundeservice</v>
      </c>
      <c r="N435">
        <f>VLOOKUP(C435,'Ark2'!$A$1:$D$392,3,0)</f>
        <v>45288</v>
      </c>
      <c r="O435">
        <v>45288</v>
      </c>
    </row>
    <row r="436" spans="1:15" ht="15" x14ac:dyDescent="0.25">
      <c r="A436" s="3">
        <v>343</v>
      </c>
      <c r="B436" s="12" t="s">
        <v>257</v>
      </c>
      <c r="C436" s="60" t="s">
        <v>272</v>
      </c>
      <c r="D436" s="11" t="s">
        <v>27</v>
      </c>
      <c r="E436" s="11">
        <v>47910</v>
      </c>
      <c r="F436" s="44">
        <v>1</v>
      </c>
      <c r="G436" s="11"/>
      <c r="H436" s="53" t="s">
        <v>392</v>
      </c>
      <c r="I436" s="52" t="str">
        <f t="shared" si="67"/>
        <v>Brug af evakueringsstol</v>
      </c>
      <c r="J436" s="52" t="str">
        <f t="shared" si="68"/>
        <v>https://www.ug.dk/search/Brug af evakueringsstol</v>
      </c>
      <c r="K436" s="45" t="str">
        <f t="shared" si="69"/>
        <v>https://www.ug.dk/search/Brug af evakueringsstol</v>
      </c>
      <c r="L436" t="s">
        <v>695</v>
      </c>
      <c r="M436" s="135" t="str">
        <f t="shared" si="70"/>
        <v>https://www.ug.dk/voksen-og-efteruddannelser/arbejdsmarkedsuddannelser/personbefordring-med-mindre-koeretoejer/brug-af-evakueringsstol</v>
      </c>
      <c r="N436">
        <f>VLOOKUP(C436,'Ark2'!$A$1:$D$392,3,0)</f>
        <v>47910</v>
      </c>
      <c r="O436">
        <v>47910</v>
      </c>
    </row>
    <row r="437" spans="1:15" ht="15" x14ac:dyDescent="0.25">
      <c r="A437" s="3">
        <v>344</v>
      </c>
      <c r="B437" s="74" t="s">
        <v>257</v>
      </c>
      <c r="C437" s="60" t="s">
        <v>273</v>
      </c>
      <c r="D437" s="11" t="s">
        <v>27</v>
      </c>
      <c r="E437" s="74">
        <v>47890</v>
      </c>
      <c r="F437" s="75">
        <v>1</v>
      </c>
      <c r="G437" s="66"/>
      <c r="H437" s="53" t="s">
        <v>392</v>
      </c>
      <c r="I437" s="52" t="str">
        <f t="shared" si="67"/>
        <v>Direkte prøve gaffeltruckcertifikat A eller B</v>
      </c>
      <c r="J437" s="52" t="str">
        <f t="shared" si="68"/>
        <v>https://www.ug.dk/search/Direkte prøve gaffeltruckcertifikat A eller B</v>
      </c>
      <c r="K437" s="45" t="str">
        <f t="shared" si="69"/>
        <v>https://www.ug.dk/search/Direkte prøve gaffeltruckcertifikat A eller B</v>
      </c>
      <c r="L437" t="s">
        <v>696</v>
      </c>
      <c r="M437" s="135" t="str">
        <f t="shared" si="70"/>
        <v>https://www.ug.dk/voksen-og-efteruddannelser/arbejdsmarkedsuddannelser/lager-terminal-og-logistik/direkte-proeve-gaffeltruckcertifikat-a-eller-b</v>
      </c>
      <c r="N437">
        <f>VLOOKUP(C437,'Ark2'!$A$1:$D$392,3,0)</f>
        <v>47890</v>
      </c>
      <c r="O437">
        <v>47890</v>
      </c>
    </row>
    <row r="438" spans="1:15" ht="15" x14ac:dyDescent="0.25">
      <c r="A438" s="3">
        <v>345</v>
      </c>
      <c r="B438" s="12" t="s">
        <v>257</v>
      </c>
      <c r="C438" s="60" t="s">
        <v>370</v>
      </c>
      <c r="D438" s="11" t="s">
        <v>27</v>
      </c>
      <c r="E438" s="11">
        <v>48851</v>
      </c>
      <c r="F438" s="44">
        <v>2</v>
      </c>
      <c r="G438" s="11"/>
      <c r="H438" s="53" t="s">
        <v>392</v>
      </c>
      <c r="I438" s="52" t="str">
        <f t="shared" si="67"/>
        <v xml:space="preserve">Efteruddannelse for varebilschauffører </v>
      </c>
      <c r="J438" s="52" t="str">
        <f t="shared" si="68"/>
        <v xml:space="preserve">https://www.ug.dk/search/Efteruddannelse for varebilschauffører </v>
      </c>
      <c r="K438" s="45" t="str">
        <f t="shared" si="69"/>
        <v xml:space="preserve">https://www.ug.dk/search/Efteruddannelse for varebilschauffører </v>
      </c>
      <c r="L438" t="s">
        <v>697</v>
      </c>
      <c r="M438" s="135" t="str">
        <f t="shared" si="70"/>
        <v>https://www.ug.dk/voksen-og-efteruddannelser/arbejdsmarkedsuddannelser/vejgodstransport/efteruddannelse-for-varebilschauffoerer</v>
      </c>
      <c r="N438">
        <f>VLOOKUP(C438,'Ark2'!$A$1:$D$392,3,0)</f>
        <v>48851</v>
      </c>
      <c r="O438">
        <v>48851</v>
      </c>
    </row>
    <row r="439" spans="1:15" ht="15" x14ac:dyDescent="0.25">
      <c r="A439" s="3">
        <v>346</v>
      </c>
      <c r="B439" s="12" t="s">
        <v>257</v>
      </c>
      <c r="C439" s="60" t="s">
        <v>281</v>
      </c>
      <c r="D439" s="11" t="s">
        <v>27</v>
      </c>
      <c r="E439" s="64">
        <v>45077</v>
      </c>
      <c r="F439" s="44">
        <v>5</v>
      </c>
      <c r="G439" s="11"/>
      <c r="H439" s="53" t="s">
        <v>392</v>
      </c>
      <c r="I439" s="52" t="str">
        <f t="shared" si="67"/>
        <v>Enhedslaster</v>
      </c>
      <c r="J439" s="52" t="str">
        <f t="shared" si="68"/>
        <v>https://www.ug.dk/search/Enhedslaster</v>
      </c>
      <c r="K439" s="45" t="str">
        <f t="shared" si="69"/>
        <v>https://www.ug.dk/search/Enhedslaster</v>
      </c>
      <c r="L439" t="s">
        <v>698</v>
      </c>
      <c r="M439" s="135" t="str">
        <f t="shared" si="70"/>
        <v>https://www.ug.dk/voksen-og-efteruddannelser/arbejdsmarkedsuddannelser/lager-terminal-og-logistik/enhedslaster</v>
      </c>
      <c r="N439">
        <f>VLOOKUP(C439,'Ark2'!$A$1:$D$392,3,0)</f>
        <v>45077</v>
      </c>
      <c r="O439">
        <v>45077</v>
      </c>
    </row>
    <row r="440" spans="1:15" ht="15" x14ac:dyDescent="0.25">
      <c r="A440" s="3">
        <v>347</v>
      </c>
      <c r="B440" s="12" t="s">
        <v>257</v>
      </c>
      <c r="C440" s="60" t="s">
        <v>371</v>
      </c>
      <c r="D440" s="11" t="s">
        <v>27</v>
      </c>
      <c r="E440" s="11">
        <v>48616</v>
      </c>
      <c r="F440" s="44">
        <v>2</v>
      </c>
      <c r="G440" s="11"/>
      <c r="H440" s="53" t="s">
        <v>392</v>
      </c>
      <c r="I440" s="52" t="str">
        <f t="shared" si="67"/>
        <v xml:space="preserve">EU-efteruddannelse for buschauffører - obl. del   </v>
      </c>
      <c r="J440" s="52" t="str">
        <f t="shared" si="68"/>
        <v xml:space="preserve">https://www.ug.dk/search/EU-efteruddannelse for buschauffører - obl. del   </v>
      </c>
      <c r="K440" s="45" t="str">
        <f t="shared" si="69"/>
        <v xml:space="preserve">https://www.ug.dk/search/EU-efteruddannelse for buschauffører - obl. del   </v>
      </c>
      <c r="L440" t="s">
        <v>699</v>
      </c>
      <c r="M440" s="135" t="str">
        <f t="shared" si="70"/>
        <v>https://www.ug.dk/voksen-og-efteruddannelser/arbejdsmarkedsuddannelser/personbefordring-med-bybus-og-rutebil/eu-efteruddannelse-for-buschauffoerer-obl-del</v>
      </c>
      <c r="N440">
        <f>VLOOKUP(C440,'Ark2'!$A$1:$D$392,3,0)</f>
        <v>48616</v>
      </c>
      <c r="O440">
        <v>48616</v>
      </c>
    </row>
    <row r="441" spans="1:15" ht="15" x14ac:dyDescent="0.25">
      <c r="A441" s="3">
        <v>348</v>
      </c>
      <c r="B441" s="12" t="s">
        <v>257</v>
      </c>
      <c r="C441" s="60" t="s">
        <v>372</v>
      </c>
      <c r="D441" s="11" t="s">
        <v>27</v>
      </c>
      <c r="E441" s="11">
        <v>48660</v>
      </c>
      <c r="F441" s="44">
        <v>2</v>
      </c>
      <c r="G441" s="11"/>
      <c r="H441" s="53" t="s">
        <v>392</v>
      </c>
      <c r="I441" s="52" t="str">
        <f t="shared" si="67"/>
        <v>EU-Efteruddannelse for godschauffører - oblig.del</v>
      </c>
      <c r="J441" s="52" t="str">
        <f t="shared" si="68"/>
        <v>https://www.ug.dk/search/EU-Efteruddannelse for godschauffører - oblig.del</v>
      </c>
      <c r="K441" s="45" t="str">
        <f t="shared" si="69"/>
        <v>https://www.ug.dk/search/EU-Efteruddannelse for godschauffører - oblig.del</v>
      </c>
      <c r="L441" t="s">
        <v>700</v>
      </c>
      <c r="M441" s="135" t="str">
        <f t="shared" si="70"/>
        <v>https://www.ug.dk/voksen-og-efteruddannelser/arbejdsmarkedsuddannelser/vejgodstransport/eu-efteruddannelse-for-godschauffoerer-obligdel</v>
      </c>
      <c r="N441">
        <f>VLOOKUP(C441,'Ark2'!$A$1:$D$392,3,0)</f>
        <v>48660</v>
      </c>
      <c r="O441">
        <v>48660</v>
      </c>
    </row>
    <row r="442" spans="1:15" ht="15" x14ac:dyDescent="0.25">
      <c r="A442" s="3">
        <v>349</v>
      </c>
      <c r="B442" s="12" t="s">
        <v>257</v>
      </c>
      <c r="C442" s="60" t="s">
        <v>296</v>
      </c>
      <c r="D442" s="11" t="s">
        <v>27</v>
      </c>
      <c r="E442" s="64">
        <v>45571</v>
      </c>
      <c r="F442" s="44">
        <v>10</v>
      </c>
      <c r="G442" s="11"/>
      <c r="H442" s="53" t="s">
        <v>392</v>
      </c>
      <c r="I442" s="52" t="str">
        <f t="shared" si="67"/>
        <v>Fagunderstøttende dansk som andetsprog F/I</v>
      </c>
      <c r="J442" s="52" t="str">
        <f t="shared" si="68"/>
        <v>https://www.ug.dk/search/Fagunderstøttende dansk som andetsprog F/I</v>
      </c>
      <c r="K442" s="45" t="str">
        <f t="shared" si="69"/>
        <v>https://www.ug.dk/search/Fagunderstøttende dansk som andetsprog F/I</v>
      </c>
      <c r="L442" t="s">
        <v>447</v>
      </c>
      <c r="M442" s="135" t="str">
        <f t="shared" si="70"/>
        <v>https://www.ug.dk/voksen-og-efteruddannelser/arbejdsmarkedsuddannelser/obligatorisk-faelleskatalog/fagunderstoettende-dansk-som-andetsprog-fi</v>
      </c>
      <c r="N442">
        <f>VLOOKUP(C442,'Ark2'!$A$1:$D$392,3,0)</f>
        <v>45571</v>
      </c>
      <c r="O442">
        <v>45571</v>
      </c>
    </row>
    <row r="443" spans="1:15" ht="15" x14ac:dyDescent="0.25">
      <c r="A443" s="3">
        <v>350</v>
      </c>
      <c r="B443" s="12" t="s">
        <v>257</v>
      </c>
      <c r="C443" s="60" t="s">
        <v>262</v>
      </c>
      <c r="D443" s="11" t="s">
        <v>27</v>
      </c>
      <c r="E443" s="11">
        <v>49741</v>
      </c>
      <c r="F443" s="44">
        <v>1</v>
      </c>
      <c r="G443" s="11"/>
      <c r="H443" s="53" t="s">
        <v>392</v>
      </c>
      <c r="I443" s="52" t="str">
        <f t="shared" si="67"/>
        <v>Forebyggelse af uheld for erhvervschauffører</v>
      </c>
      <c r="J443" s="52" t="str">
        <f t="shared" si="68"/>
        <v>https://www.ug.dk/search/Forebyggelse af uheld for erhvervschauffører</v>
      </c>
      <c r="K443" s="45" t="str">
        <f t="shared" si="69"/>
        <v>https://www.ug.dk/search/Forebyggelse af uheld for erhvervschauffører</v>
      </c>
      <c r="L443" t="s">
        <v>701</v>
      </c>
      <c r="M443" s="135" t="str">
        <f t="shared" si="70"/>
        <v>https://www.ug.dk/voksen-og-efteruddannelser/arbejdsmarkedsuddannelser/vejgodstransport/forebyggelse-af-uheld-for-erhvervschauffoerer</v>
      </c>
      <c r="N443">
        <f>VLOOKUP(C443,'Ark2'!$A$1:$D$392,3,0)</f>
        <v>49741</v>
      </c>
      <c r="O443">
        <v>49741</v>
      </c>
    </row>
    <row r="444" spans="1:15" ht="15" x14ac:dyDescent="0.25">
      <c r="A444" s="3">
        <v>351</v>
      </c>
      <c r="B444" s="12" t="s">
        <v>257</v>
      </c>
      <c r="C444" s="60" t="s">
        <v>373</v>
      </c>
      <c r="D444" s="11" t="s">
        <v>27</v>
      </c>
      <c r="E444" s="64">
        <v>47593</v>
      </c>
      <c r="F444" s="44">
        <v>5</v>
      </c>
      <c r="G444" s="11"/>
      <c r="H444" s="53" t="s">
        <v>392</v>
      </c>
      <c r="I444" s="52" t="str">
        <f t="shared" si="67"/>
        <v>Gaffelstabler certifikatkursus A, 5 dage</v>
      </c>
      <c r="J444" s="52" t="str">
        <f t="shared" si="68"/>
        <v>https://www.ug.dk/search/Gaffelstabler certifikatkursus A, 5 dage</v>
      </c>
      <c r="K444" s="45" t="str">
        <f t="shared" si="69"/>
        <v>https://www.ug.dk/search/Gaffelstabler certifikatkursus A, 5 dage</v>
      </c>
      <c r="L444" t="s">
        <v>702</v>
      </c>
      <c r="M444" s="135" t="str">
        <f t="shared" si="70"/>
        <v>https://www.ug.dk/voksen-og-efteruddannelser/arbejdsmarkedsuddannelser/lager-terminal-og-logistik/gaffelstabler-certifikatkursus-a-5-dage</v>
      </c>
      <c r="N444">
        <f>VLOOKUP(C444,'Ark2'!$A$1:$D$392,3,0)</f>
        <v>47593</v>
      </c>
      <c r="O444">
        <v>47593</v>
      </c>
    </row>
    <row r="445" spans="1:15" ht="15" x14ac:dyDescent="0.25">
      <c r="A445" s="3">
        <v>352</v>
      </c>
      <c r="B445" s="12" t="s">
        <v>257</v>
      </c>
      <c r="C445" s="60" t="s">
        <v>374</v>
      </c>
      <c r="D445" s="11" t="s">
        <v>27</v>
      </c>
      <c r="E445" s="64">
        <v>47592</v>
      </c>
      <c r="F445" s="44">
        <v>7</v>
      </c>
      <c r="G445" s="11"/>
      <c r="H445" s="53" t="s">
        <v>392</v>
      </c>
      <c r="I445" s="52" t="str">
        <f t="shared" si="67"/>
        <v>Gaffeltruck certifikatkursus B, 7 dage</v>
      </c>
      <c r="J445" s="52" t="str">
        <f t="shared" si="68"/>
        <v>https://www.ug.dk/search/Gaffeltruck certifikatkursus B, 7 dage</v>
      </c>
      <c r="K445" s="45" t="str">
        <f t="shared" si="69"/>
        <v>https://www.ug.dk/search/Gaffeltruck certifikatkursus B, 7 dage</v>
      </c>
      <c r="L445" t="s">
        <v>703</v>
      </c>
      <c r="M445" s="135" t="str">
        <f t="shared" si="70"/>
        <v>https://www.ug.dk/voksen-og-efteruddannelser/arbejdsmarkedsuddannelser/lager-terminal-og-logistik/gaffeltruck-certifikatkursus-b-7-dage</v>
      </c>
      <c r="N445">
        <f>VLOOKUP(C445,'Ark2'!$A$1:$D$392,3,0)</f>
        <v>47592</v>
      </c>
      <c r="O445">
        <v>47592</v>
      </c>
    </row>
    <row r="446" spans="1:15" ht="15" x14ac:dyDescent="0.25">
      <c r="A446" s="3">
        <v>353</v>
      </c>
      <c r="B446" s="12" t="s">
        <v>257</v>
      </c>
      <c r="C446" s="73" t="s">
        <v>375</v>
      </c>
      <c r="D446" s="11" t="s">
        <v>27</v>
      </c>
      <c r="E446" s="70">
        <v>47854</v>
      </c>
      <c r="F446" s="71">
        <v>30</v>
      </c>
      <c r="G446" s="11"/>
      <c r="H446" s="53" t="s">
        <v>392</v>
      </c>
      <c r="I446" s="52" t="str">
        <f t="shared" si="67"/>
        <v>Godstransport med lastbil</v>
      </c>
      <c r="J446" s="52" t="str">
        <f t="shared" si="68"/>
        <v>https://www.ug.dk/search/Godstransport med lastbil</v>
      </c>
      <c r="K446" s="45" t="str">
        <f t="shared" si="69"/>
        <v>https://www.ug.dk/search/Godstransport med lastbil</v>
      </c>
      <c r="L446" t="s">
        <v>704</v>
      </c>
      <c r="M446" s="135" t="str">
        <f t="shared" si="70"/>
        <v>https://www.ug.dk/voksen-og-efteruddannelser/arbejdsmarkedsuddannelser/vejgodstransport/godstransport-med-lastbil</v>
      </c>
      <c r="N446">
        <f>VLOOKUP(C446,'Ark2'!$A$1:$D$392,3,0)</f>
        <v>47854</v>
      </c>
      <c r="O446">
        <v>47854</v>
      </c>
    </row>
    <row r="447" spans="1:15" ht="15" x14ac:dyDescent="0.25">
      <c r="A447" s="3">
        <v>354</v>
      </c>
      <c r="B447" s="12" t="s">
        <v>257</v>
      </c>
      <c r="C447" s="69" t="s">
        <v>376</v>
      </c>
      <c r="D447" s="11" t="s">
        <v>27</v>
      </c>
      <c r="E447" s="11">
        <v>47857</v>
      </c>
      <c r="F447" s="44">
        <v>50</v>
      </c>
      <c r="G447" s="11"/>
      <c r="H447" s="53" t="s">
        <v>392</v>
      </c>
      <c r="I447" s="52" t="str">
        <f t="shared" si="67"/>
        <v>Godstransport med lastbil samt grundl. kval.uddan.</v>
      </c>
      <c r="J447" s="52" t="str">
        <f t="shared" si="68"/>
        <v>https://www.ug.dk/search/Godstransport med lastbil samt grundl. kval.uddan.</v>
      </c>
      <c r="K447" s="45" t="str">
        <f t="shared" si="69"/>
        <v>https://www.ug.dk/search/Godstransport med lastbil samt grundl. kval.uddan.</v>
      </c>
      <c r="L447" t="s">
        <v>705</v>
      </c>
      <c r="M447" s="135" t="str">
        <f t="shared" si="70"/>
        <v>https://www.ug.dk/voksen-og-efteruddannelser/arbejdsmarkedsuddannelser/vejgodstransport/godstransport-med-lastbil-samt-grundl-kvaluddan</v>
      </c>
      <c r="N447">
        <f>VLOOKUP(C447,'Ark2'!$A$1:$D$392,3,0)</f>
        <v>47857</v>
      </c>
      <c r="O447">
        <v>47857</v>
      </c>
    </row>
    <row r="448" spans="1:15" ht="15" x14ac:dyDescent="0.25">
      <c r="A448" s="3">
        <v>355</v>
      </c>
      <c r="B448" s="12" t="s">
        <v>257</v>
      </c>
      <c r="C448" s="60" t="s">
        <v>377</v>
      </c>
      <c r="D448" s="11" t="s">
        <v>27</v>
      </c>
      <c r="E448" s="11">
        <v>48850</v>
      </c>
      <c r="F448" s="44">
        <v>3</v>
      </c>
      <c r="G448" s="11"/>
      <c r="H448" s="53" t="s">
        <v>392</v>
      </c>
      <c r="I448" s="52" t="str">
        <f t="shared" si="67"/>
        <v xml:space="preserve">Grundlæggende kvalifikation for varebilschauffør </v>
      </c>
      <c r="J448" s="52" t="str">
        <f t="shared" si="68"/>
        <v xml:space="preserve">https://www.ug.dk/search/Grundlæggende kvalifikation for varebilschauffør </v>
      </c>
      <c r="K448" s="45" t="str">
        <f t="shared" si="69"/>
        <v xml:space="preserve">https://www.ug.dk/search/Grundlæggende kvalifikation for varebilschauffør </v>
      </c>
      <c r="L448" t="s">
        <v>706</v>
      </c>
      <c r="M448" s="135" t="str">
        <f t="shared" si="70"/>
        <v>https://www.ug.dk/voksen-og-efteruddannelser/arbejdsmarkedsuddannelser/vejgodstransport/grundlaeggende-kvalifikation-for-varebilschauffoer</v>
      </c>
      <c r="N448">
        <f>VLOOKUP(C448,'Ark2'!$A$1:$D$392,3,0)</f>
        <v>48850</v>
      </c>
      <c r="O448">
        <v>48850</v>
      </c>
    </row>
    <row r="449" spans="1:15" ht="15" x14ac:dyDescent="0.25">
      <c r="A449" s="3">
        <v>356</v>
      </c>
      <c r="B449" s="12" t="s">
        <v>257</v>
      </c>
      <c r="C449" s="60" t="s">
        <v>284</v>
      </c>
      <c r="D449" s="11" t="s">
        <v>27</v>
      </c>
      <c r="E449" s="11">
        <v>40544</v>
      </c>
      <c r="F449" s="44">
        <v>20</v>
      </c>
      <c r="G449" s="11"/>
      <c r="H449" s="53" t="s">
        <v>392</v>
      </c>
      <c r="I449" s="52" t="str">
        <f t="shared" si="67"/>
        <v>Grundlæggende kvalifikationsbevis - bus</v>
      </c>
      <c r="J449" s="52" t="str">
        <f t="shared" si="68"/>
        <v>https://www.ug.dk/search/Grundlæggende kvalifikationsbevis - bus</v>
      </c>
      <c r="K449" s="45" t="str">
        <f t="shared" si="69"/>
        <v>https://www.ug.dk/search/Grundlæggende kvalifikationsbevis - bus</v>
      </c>
      <c r="L449" t="s">
        <v>707</v>
      </c>
      <c r="M449" s="135" t="str">
        <f t="shared" si="70"/>
        <v>https://www.ug.dk/voksen-og-efteruddannelser/arbejdsmarkedsuddannelser/personbefordring-med-bybus-og-rutebil/grundlaeggende-kvalifikationsbevis-bus</v>
      </c>
      <c r="N449">
        <f>VLOOKUP(C449,'Ark2'!$A$1:$D$392,3,0)</f>
        <v>40544</v>
      </c>
      <c r="O449">
        <v>40544</v>
      </c>
    </row>
    <row r="450" spans="1:15" ht="15" x14ac:dyDescent="0.25">
      <c r="A450" s="3">
        <v>357</v>
      </c>
      <c r="B450" s="12" t="s">
        <v>257</v>
      </c>
      <c r="C450" s="60" t="s">
        <v>378</v>
      </c>
      <c r="D450" s="11" t="s">
        <v>27</v>
      </c>
      <c r="E450" s="11">
        <v>49885</v>
      </c>
      <c r="F450" s="44">
        <v>3</v>
      </c>
      <c r="G450" s="11"/>
      <c r="H450" s="53" t="s">
        <v>392</v>
      </c>
      <c r="I450" s="52" t="str">
        <f t="shared" si="67"/>
        <v>Grundlæggende procesforståelse på lagerområdet</v>
      </c>
      <c r="J450" s="52" t="str">
        <f t="shared" si="68"/>
        <v>https://www.ug.dk/search/Grundlæggende procesforståelse på lagerområdet</v>
      </c>
      <c r="K450" s="45" t="str">
        <f t="shared" si="69"/>
        <v>https://www.ug.dk/search/Grundlæggende procesforståelse på lagerområdet</v>
      </c>
      <c r="L450" t="s">
        <v>708</v>
      </c>
      <c r="M450" s="135" t="str">
        <f t="shared" si="70"/>
        <v>https://www.ug.dk/voksen-og-efteruddannelser/arbejdsmarkedsuddannelser/lager-terminal-og-logistik/grundlaeggende-procesforstaaelse-paa-lageromraadet</v>
      </c>
      <c r="N450">
        <f>VLOOKUP(C450,'Ark2'!$A$1:$D$392,3,0)</f>
        <v>49885</v>
      </c>
      <c r="O450">
        <v>49885</v>
      </c>
    </row>
    <row r="451" spans="1:15" ht="15" x14ac:dyDescent="0.25">
      <c r="A451" s="3">
        <v>358</v>
      </c>
      <c r="B451" s="12" t="s">
        <v>257</v>
      </c>
      <c r="C451" s="69" t="s">
        <v>379</v>
      </c>
      <c r="D451" s="11" t="s">
        <v>27</v>
      </c>
      <c r="E451" s="11">
        <v>47855</v>
      </c>
      <c r="F451" s="44">
        <v>20</v>
      </c>
      <c r="G451" s="11"/>
      <c r="H451" s="53" t="s">
        <v>392</v>
      </c>
      <c r="I451" s="52" t="str">
        <f t="shared" ref="I451:I475" si="71">C451</f>
        <v xml:space="preserve">Intensiv grundlæggende kval.uddannelse - lastbil </v>
      </c>
      <c r="J451" s="52" t="str">
        <f t="shared" ref="J451:J475" si="72">CONCATENATE(H451,C451)</f>
        <v xml:space="preserve">https://www.ug.dk/search/Intensiv grundlæggende kval.uddannelse - lastbil </v>
      </c>
      <c r="K451" s="45" t="str">
        <f t="shared" ref="K451:K475" si="73">HYPERLINK(J451)</f>
        <v xml:space="preserve">https://www.ug.dk/search/Intensiv grundlæggende kval.uddannelse - lastbil </v>
      </c>
      <c r="L451" t="s">
        <v>709</v>
      </c>
      <c r="M451" s="135" t="str">
        <f t="shared" si="70"/>
        <v>https://www.ug.dk/voksen-og-efteruddannelser/arbejdsmarkedsuddannelser/vejgodstransport/intensiv-grundlaeggende-kvaluddannelse-lastbil</v>
      </c>
      <c r="N451">
        <f>VLOOKUP(C451,'Ark2'!$A$1:$D$392,3,0)</f>
        <v>47855</v>
      </c>
      <c r="O451">
        <v>47855</v>
      </c>
    </row>
    <row r="452" spans="1:15" ht="15" x14ac:dyDescent="0.25">
      <c r="A452" s="3">
        <v>359</v>
      </c>
      <c r="B452" s="12" t="s">
        <v>257</v>
      </c>
      <c r="C452" s="60" t="s">
        <v>274</v>
      </c>
      <c r="D452" s="11" t="s">
        <v>27</v>
      </c>
      <c r="E452" s="70">
        <v>47874</v>
      </c>
      <c r="F452" s="71">
        <v>1</v>
      </c>
      <c r="G452" s="11"/>
      <c r="H452" s="53" t="s">
        <v>392</v>
      </c>
      <c r="I452" s="52" t="str">
        <f t="shared" si="71"/>
        <v>Introduktion til offentlig servicetrafik</v>
      </c>
      <c r="J452" s="52" t="str">
        <f t="shared" si="72"/>
        <v>https://www.ug.dk/search/Introduktion til offentlig servicetrafik</v>
      </c>
      <c r="K452" s="45" t="str">
        <f t="shared" si="73"/>
        <v>https://www.ug.dk/search/Introduktion til offentlig servicetrafik</v>
      </c>
      <c r="L452" t="s">
        <v>710</v>
      </c>
      <c r="M452" s="135" t="str">
        <f t="shared" si="70"/>
        <v>https://www.ug.dk/voksen-og-efteruddannelser/arbejdsmarkedsuddannelser/personbefordring-med-mindre-koeretoejer/introduktion-til-offentlig-servicetrafik</v>
      </c>
      <c r="N452">
        <f>VLOOKUP(C452,'Ark2'!$A$1:$D$392,3,0)</f>
        <v>47874</v>
      </c>
      <c r="O452">
        <v>47874</v>
      </c>
    </row>
    <row r="453" spans="1:15" ht="15" x14ac:dyDescent="0.25">
      <c r="A453" s="3">
        <v>360</v>
      </c>
      <c r="B453" s="12" t="s">
        <v>257</v>
      </c>
      <c r="C453" s="60" t="s">
        <v>380</v>
      </c>
      <c r="D453" s="11" t="s">
        <v>27</v>
      </c>
      <c r="E453" s="70">
        <v>48652</v>
      </c>
      <c r="F453" s="71">
        <v>10</v>
      </c>
      <c r="G453" s="11"/>
      <c r="H453" s="53" t="s">
        <v>392</v>
      </c>
      <c r="I453" s="52" t="str">
        <f t="shared" si="71"/>
        <v>Kvalifikation til persontransport i mindre køretøj</v>
      </c>
      <c r="J453" s="52" t="str">
        <f t="shared" si="72"/>
        <v>https://www.ug.dk/search/Kvalifikation til persontransport i mindre køretøj</v>
      </c>
      <c r="K453" s="45" t="str">
        <f t="shared" si="73"/>
        <v>https://www.ug.dk/search/Kvalifikation til persontransport i mindre køretøj</v>
      </c>
      <c r="L453" t="s">
        <v>711</v>
      </c>
      <c r="M453" s="135" t="str">
        <f t="shared" si="70"/>
        <v>https://www.ug.dk/voksen-og-efteruddannelser/arbejdsmarkedsuddannelser/personbefordring-med-mindre-koeretoejer/kvalifikation-til-persontransport-i-mindre-koeretoej</v>
      </c>
      <c r="N453">
        <f>VLOOKUP(C453,'Ark2'!$A$1:$D$392,3,0)</f>
        <v>48652</v>
      </c>
      <c r="O453">
        <v>48652</v>
      </c>
    </row>
    <row r="454" spans="1:15" ht="15" x14ac:dyDescent="0.25">
      <c r="A454" s="3">
        <v>361</v>
      </c>
      <c r="B454" s="12" t="s">
        <v>257</v>
      </c>
      <c r="C454" s="60" t="s">
        <v>270</v>
      </c>
      <c r="D454" s="11" t="s">
        <v>27</v>
      </c>
      <c r="E454" s="11">
        <v>48466</v>
      </c>
      <c r="F454" s="44">
        <v>1</v>
      </c>
      <c r="G454" s="11"/>
      <c r="H454" s="53" t="s">
        <v>392</v>
      </c>
      <c r="I454" s="52" t="str">
        <f t="shared" si="71"/>
        <v>Køreteknik for erhvervschauffører - ajourføring</v>
      </c>
      <c r="J454" s="52" t="str">
        <f t="shared" si="72"/>
        <v>https://www.ug.dk/search/Køreteknik for erhvervschauffører - ajourføring</v>
      </c>
      <c r="K454" s="45" t="str">
        <f t="shared" si="73"/>
        <v>https://www.ug.dk/search/Køreteknik for erhvervschauffører - ajourføring</v>
      </c>
      <c r="L454" t="s">
        <v>712</v>
      </c>
      <c r="M454" s="135" t="str">
        <f t="shared" si="70"/>
        <v>https://www.ug.dk/voksen-og-efteruddannelser/arbejdsmarkedsuddannelser/vejgodstransport/koereteknik-for-erhvervschauffoerer-ajourfoering</v>
      </c>
      <c r="N454">
        <f>VLOOKUP(C454,'Ark2'!$A$1:$D$392,3,0)</f>
        <v>48466</v>
      </c>
      <c r="O454">
        <v>48466</v>
      </c>
    </row>
    <row r="455" spans="1:15" ht="15" x14ac:dyDescent="0.25">
      <c r="A455" s="3">
        <v>362</v>
      </c>
      <c r="B455" s="12" t="s">
        <v>257</v>
      </c>
      <c r="C455" s="73" t="s">
        <v>381</v>
      </c>
      <c r="D455" s="11" t="s">
        <v>27</v>
      </c>
      <c r="E455" s="70">
        <v>45114</v>
      </c>
      <c r="F455" s="71">
        <v>20</v>
      </c>
      <c r="G455" s="11"/>
      <c r="H455" s="53" t="s">
        <v>392</v>
      </c>
      <c r="I455" s="52" t="str">
        <f t="shared" si="71"/>
        <v>Kørsel med vogntog, kategori C/E</v>
      </c>
      <c r="J455" s="52" t="str">
        <f t="shared" si="72"/>
        <v>https://www.ug.dk/search/Kørsel med vogntog, kategori C/E</v>
      </c>
      <c r="K455" s="45" t="str">
        <f t="shared" si="73"/>
        <v>https://www.ug.dk/search/Kørsel med vogntog, kategori C/E</v>
      </c>
      <c r="L455" t="s">
        <v>713</v>
      </c>
      <c r="M455" s="135" t="str">
        <f t="shared" si="70"/>
        <v>https://www.ug.dk/voksen-og-efteruddannelser/arbejdsmarkedsuddannelser/vejgodstransport/koersel-med-vogntog-kategori-ce</v>
      </c>
      <c r="N455">
        <f>VLOOKUP(C455,'Ark2'!$A$1:$D$392,3,0)</f>
        <v>45114</v>
      </c>
      <c r="O455">
        <v>45114</v>
      </c>
    </row>
    <row r="456" spans="1:15" ht="15" x14ac:dyDescent="0.25">
      <c r="A456" s="3">
        <v>363</v>
      </c>
      <c r="B456" s="12" t="s">
        <v>257</v>
      </c>
      <c r="C456" s="60" t="s">
        <v>282</v>
      </c>
      <c r="D456" s="11" t="s">
        <v>27</v>
      </c>
      <c r="E456" s="64">
        <v>45074</v>
      </c>
      <c r="F456" s="44">
        <v>3</v>
      </c>
      <c r="G456" s="11"/>
      <c r="H456" s="53" t="s">
        <v>392</v>
      </c>
      <c r="I456" s="52" t="str">
        <f t="shared" si="71"/>
        <v>Lagerindretning og lagerarbejde</v>
      </c>
      <c r="J456" s="52" t="str">
        <f t="shared" si="72"/>
        <v>https://www.ug.dk/search/Lagerindretning og lagerarbejde</v>
      </c>
      <c r="K456" s="45" t="str">
        <f t="shared" si="73"/>
        <v>https://www.ug.dk/search/Lagerindretning og lagerarbejde</v>
      </c>
      <c r="L456" t="s">
        <v>714</v>
      </c>
      <c r="M456" s="135" t="str">
        <f t="shared" si="70"/>
        <v>https://www.ug.dk/voksen-og-efteruddannelser/arbejdsmarkedsuddannelser/lager-terminal-og-logistik/lagerindretning-og-lagerarbejde</v>
      </c>
      <c r="N456">
        <f>VLOOKUP(C456,'Ark2'!$A$1:$D$392,3,0)</f>
        <v>45074</v>
      </c>
      <c r="O456">
        <v>45074</v>
      </c>
    </row>
    <row r="457" spans="1:15" ht="15" x14ac:dyDescent="0.25">
      <c r="A457" s="3">
        <v>364</v>
      </c>
      <c r="B457" s="12" t="s">
        <v>257</v>
      </c>
      <c r="C457" s="60" t="s">
        <v>382</v>
      </c>
      <c r="D457" s="11" t="s">
        <v>27</v>
      </c>
      <c r="E457" s="64">
        <v>46939</v>
      </c>
      <c r="F457" s="44">
        <v>3</v>
      </c>
      <c r="G457" s="11"/>
      <c r="H457" s="53" t="s">
        <v>392</v>
      </c>
      <c r="I457" s="52" t="str">
        <f t="shared" si="71"/>
        <v>Lagerstyring med it</v>
      </c>
      <c r="J457" s="52" t="str">
        <f t="shared" si="72"/>
        <v>https://www.ug.dk/search/Lagerstyring med it</v>
      </c>
      <c r="K457" s="45" t="str">
        <f t="shared" si="73"/>
        <v>https://www.ug.dk/search/Lagerstyring med it</v>
      </c>
      <c r="L457" t="s">
        <v>715</v>
      </c>
      <c r="M457" s="135" t="str">
        <f t="shared" si="70"/>
        <v>https://www.ug.dk/voksen-og-efteruddannelser/arbejdsmarkedsuddannelser/lager-terminal-og-logistik/lagerstyring-med-it</v>
      </c>
      <c r="N457">
        <f>VLOOKUP(C457,'Ark2'!$A$1:$D$392,3,0)</f>
        <v>46939</v>
      </c>
      <c r="O457">
        <v>46939</v>
      </c>
    </row>
    <row r="458" spans="1:15" ht="15" x14ac:dyDescent="0.25">
      <c r="A458" s="3">
        <v>365</v>
      </c>
      <c r="B458" s="12" t="s">
        <v>257</v>
      </c>
      <c r="C458" s="60" t="s">
        <v>383</v>
      </c>
      <c r="D458" s="11" t="s">
        <v>27</v>
      </c>
      <c r="E458" s="64">
        <v>47894</v>
      </c>
      <c r="F458" s="44">
        <v>5</v>
      </c>
      <c r="G458" s="11"/>
      <c r="H458" s="53" t="s">
        <v>392</v>
      </c>
      <c r="I458" s="52" t="str">
        <f t="shared" si="71"/>
        <v>Lagerstyring med it - grundlæggende funktioner</v>
      </c>
      <c r="J458" s="52" t="str">
        <f t="shared" si="72"/>
        <v>https://www.ug.dk/search/Lagerstyring med it - grundlæggende funktioner</v>
      </c>
      <c r="K458" s="45" t="str">
        <f t="shared" si="73"/>
        <v>https://www.ug.dk/search/Lagerstyring med it - grundlæggende funktioner</v>
      </c>
      <c r="L458" t="s">
        <v>716</v>
      </c>
      <c r="M458" s="135" t="str">
        <f t="shared" si="70"/>
        <v>https://www.ug.dk/voksen-og-efteruddannelser/arbejdsmarkedsuddannelser/lager-terminal-og-logistik/lagerstyring-med-it-grundlaeggende-funktioner</v>
      </c>
      <c r="N458">
        <f>VLOOKUP(C458,'Ark2'!$A$1:$D$392,3,0)</f>
        <v>47894</v>
      </c>
      <c r="O458">
        <v>47894</v>
      </c>
    </row>
    <row r="459" spans="1:15" ht="15" x14ac:dyDescent="0.25">
      <c r="A459" s="3">
        <v>366</v>
      </c>
      <c r="B459" s="12" t="s">
        <v>257</v>
      </c>
      <c r="C459" s="60" t="s">
        <v>280</v>
      </c>
      <c r="D459" s="11" t="s">
        <v>27</v>
      </c>
      <c r="E459" s="11">
        <v>45097</v>
      </c>
      <c r="F459" s="44">
        <v>5</v>
      </c>
      <c r="G459" s="11"/>
      <c r="H459" s="53" t="s">
        <v>392</v>
      </c>
      <c r="I459" s="52" t="str">
        <f t="shared" si="71"/>
        <v>Logistik og samarbejde</v>
      </c>
      <c r="J459" s="52" t="str">
        <f t="shared" si="72"/>
        <v>https://www.ug.dk/search/Logistik og samarbejde</v>
      </c>
      <c r="K459" s="45" t="str">
        <f t="shared" si="73"/>
        <v>https://www.ug.dk/search/Logistik og samarbejde</v>
      </c>
      <c r="L459" t="s">
        <v>717</v>
      </c>
      <c r="M459" s="135" t="str">
        <f t="shared" si="70"/>
        <v>https://www.ug.dk/voksen-og-efteruddannelser/arbejdsmarkedsuddannelser/lager-terminal-og-logistik/logistik-og-samarbejde</v>
      </c>
      <c r="N459">
        <f>VLOOKUP(C459,'Ark2'!$A$1:$D$392,3,0)</f>
        <v>45097</v>
      </c>
      <c r="O459">
        <v>45097</v>
      </c>
    </row>
    <row r="460" spans="1:15" ht="15" x14ac:dyDescent="0.25">
      <c r="A460" s="3">
        <v>367</v>
      </c>
      <c r="B460" s="12" t="s">
        <v>257</v>
      </c>
      <c r="C460" s="60" t="s">
        <v>384</v>
      </c>
      <c r="D460" s="11" t="s">
        <v>27</v>
      </c>
      <c r="E460" s="64">
        <v>20985</v>
      </c>
      <c r="F460" s="44">
        <v>2</v>
      </c>
      <c r="G460" s="11"/>
      <c r="H460" s="53" t="s">
        <v>392</v>
      </c>
      <c r="I460" s="52" t="str">
        <f t="shared" si="71"/>
        <v xml:space="preserve">Manuel lagerstyring </v>
      </c>
      <c r="J460" s="52" t="str">
        <f t="shared" si="72"/>
        <v xml:space="preserve">https://www.ug.dk/search/Manuel lagerstyring </v>
      </c>
      <c r="K460" s="45" t="str">
        <f t="shared" si="73"/>
        <v xml:space="preserve">https://www.ug.dk/search/Manuel lagerstyring </v>
      </c>
      <c r="L460" t="s">
        <v>718</v>
      </c>
      <c r="M460" s="135" t="str">
        <f t="shared" si="70"/>
        <v>https://www.ug.dk/voksen-og-efteruddannelser/arbejdsmarkedsuddannelser/lager-terminal-og-logistik/manuel-lagerstyring</v>
      </c>
      <c r="N460">
        <f>VLOOKUP(C460,'Ark2'!$A$1:$D$392,3,0)</f>
        <v>20985</v>
      </c>
      <c r="O460">
        <v>20985</v>
      </c>
    </row>
    <row r="461" spans="1:15" ht="15" x14ac:dyDescent="0.25">
      <c r="A461" s="3">
        <v>368</v>
      </c>
      <c r="B461" s="74" t="s">
        <v>257</v>
      </c>
      <c r="C461" s="61" t="s">
        <v>283</v>
      </c>
      <c r="D461" s="11" t="s">
        <v>27</v>
      </c>
      <c r="E461" s="74">
        <v>43393</v>
      </c>
      <c r="F461" s="75">
        <v>3</v>
      </c>
      <c r="G461" s="66"/>
      <c r="H461" s="53" t="s">
        <v>392</v>
      </c>
      <c r="I461" s="52" t="str">
        <f t="shared" si="71"/>
        <v>Manøvrering gaffeltruck, stabler og færdselslære.</v>
      </c>
      <c r="J461" s="52" t="str">
        <f t="shared" si="72"/>
        <v>https://www.ug.dk/search/Manøvrering gaffeltruck, stabler og færdselslære.</v>
      </c>
      <c r="K461" s="45" t="str">
        <f t="shared" si="73"/>
        <v>https://www.ug.dk/search/Manøvrering gaffeltruck, stabler og færdselslære.</v>
      </c>
      <c r="L461" t="s">
        <v>719</v>
      </c>
      <c r="M461" s="135" t="str">
        <f t="shared" si="70"/>
        <v>https://www.ug.dk/voksen-og-efteruddannelser/arbejdsmarkedsuddannelser/lager-terminal-og-logistik/manoevrering-gaffeltruck-stabler-og-faerdselslaere</v>
      </c>
      <c r="N461">
        <f>VLOOKUP(C461,'Ark2'!$A$1:$D$392,3,0)</f>
        <v>43393</v>
      </c>
      <c r="O461">
        <v>43393</v>
      </c>
    </row>
    <row r="462" spans="1:15" ht="15" x14ac:dyDescent="0.25">
      <c r="A462" s="3">
        <v>369</v>
      </c>
      <c r="B462" s="74" t="s">
        <v>257</v>
      </c>
      <c r="C462" s="60" t="s">
        <v>267</v>
      </c>
      <c r="D462" s="11" t="s">
        <v>27</v>
      </c>
      <c r="E462" s="74">
        <v>48646</v>
      </c>
      <c r="F462" s="75">
        <v>10</v>
      </c>
      <c r="G462" s="11"/>
      <c r="H462" s="53" t="s">
        <v>392</v>
      </c>
      <c r="I462" s="52" t="str">
        <f t="shared" si="71"/>
        <v>Mobile kraner &gt;30 tonsmeter</v>
      </c>
      <c r="J462" s="52" t="str">
        <f t="shared" si="72"/>
        <v>https://www.ug.dk/search/Mobile kraner &gt;30 tonsmeter</v>
      </c>
      <c r="K462" s="45" t="str">
        <f t="shared" si="73"/>
        <v>https://www.ug.dk/search/Mobile kraner &gt;30 tonsmeter</v>
      </c>
      <c r="L462" t="s">
        <v>720</v>
      </c>
      <c r="M462" s="135" t="str">
        <f t="shared" si="70"/>
        <v>https://www.ug.dk/voksen-og-efteruddannelser/arbejdsmarkedsuddannelser/mobile-kraner/mobile-kraner-30-tonsmeter</v>
      </c>
      <c r="N462">
        <f>VLOOKUP(C462,'Ark2'!$A$1:$D$392,3,0)</f>
        <v>48646</v>
      </c>
      <c r="O462">
        <v>48646</v>
      </c>
    </row>
    <row r="463" spans="1:15" ht="15" x14ac:dyDescent="0.25">
      <c r="A463" s="3">
        <v>370</v>
      </c>
      <c r="B463" s="12" t="s">
        <v>257</v>
      </c>
      <c r="C463" s="60" t="s">
        <v>385</v>
      </c>
      <c r="D463" s="11" t="s">
        <v>27</v>
      </c>
      <c r="E463" s="11">
        <v>48644</v>
      </c>
      <c r="F463" s="44">
        <v>10</v>
      </c>
      <c r="G463" s="11"/>
      <c r="H463" s="53" t="s">
        <v>392</v>
      </c>
      <c r="I463" s="52" t="str">
        <f t="shared" si="71"/>
        <v>Mobile kraner &gt;8-30 tm_med integreret kranbasis</v>
      </c>
      <c r="J463" s="52" t="str">
        <f t="shared" si="72"/>
        <v>https://www.ug.dk/search/Mobile kraner &gt;8-30 tm_med integreret kranbasis</v>
      </c>
      <c r="K463" s="45" t="str">
        <f t="shared" si="73"/>
        <v>https://www.ug.dk/search/Mobile kraner &gt;8-30 tm_med integreret kranbasis</v>
      </c>
      <c r="L463" t="s">
        <v>721</v>
      </c>
      <c r="M463" s="135" t="str">
        <f t="shared" si="70"/>
        <v>https://www.ug.dk/voksen-og-efteruddannelser/arbejdsmarkedsuddannelser/mobile-kraner/mobile-kraner-8-30-tmmed-integreret-kranbasis</v>
      </c>
      <c r="N463">
        <f>VLOOKUP(C463,'Ark2'!$A$1:$D$392,3,0)</f>
        <v>48644</v>
      </c>
      <c r="O463">
        <v>48644</v>
      </c>
    </row>
    <row r="464" spans="1:15" ht="15" x14ac:dyDescent="0.25">
      <c r="A464" s="3">
        <v>371</v>
      </c>
      <c r="B464" s="12" t="s">
        <v>257</v>
      </c>
      <c r="C464" s="60" t="s">
        <v>386</v>
      </c>
      <c r="D464" s="11" t="s">
        <v>27</v>
      </c>
      <c r="E464" s="11">
        <v>46946</v>
      </c>
      <c r="F464" s="44">
        <v>5</v>
      </c>
      <c r="G464" s="11"/>
      <c r="H464" s="53" t="s">
        <v>392</v>
      </c>
      <c r="I464" s="52" t="str">
        <f t="shared" si="71"/>
        <v>Opbevaring og forsendelse af farligt gods</v>
      </c>
      <c r="J464" s="52" t="str">
        <f t="shared" si="72"/>
        <v>https://www.ug.dk/search/Opbevaring og forsendelse af farligt gods</v>
      </c>
      <c r="K464" s="45" t="str">
        <f t="shared" si="73"/>
        <v>https://www.ug.dk/search/Opbevaring og forsendelse af farligt gods</v>
      </c>
      <c r="L464" t="s">
        <v>722</v>
      </c>
      <c r="M464" s="135" t="str">
        <f t="shared" si="70"/>
        <v>https://www.ug.dk/voksen-og-efteruddannelser/arbejdsmarkedsuddannelser/lager-terminal-og-logistik/opbevaring-og-forsendelse-af-farligt-gods</v>
      </c>
      <c r="N464">
        <f>VLOOKUP(C464,'Ark2'!$A$1:$D$392,3,0)</f>
        <v>46946</v>
      </c>
      <c r="O464">
        <v>46946</v>
      </c>
    </row>
    <row r="465" spans="1:15" ht="15" x14ac:dyDescent="0.25">
      <c r="A465" s="3">
        <v>372</v>
      </c>
      <c r="B465" s="12" t="s">
        <v>257</v>
      </c>
      <c r="C465" s="60" t="s">
        <v>387</v>
      </c>
      <c r="D465" s="11" t="s">
        <v>27</v>
      </c>
      <c r="E465" s="70">
        <v>40531</v>
      </c>
      <c r="F465" s="44">
        <v>30</v>
      </c>
      <c r="G465" s="11"/>
      <c r="H465" s="53" t="s">
        <v>392</v>
      </c>
      <c r="I465" s="52" t="str">
        <f t="shared" si="71"/>
        <v>Personbefordring med bus</v>
      </c>
      <c r="J465" s="52" t="str">
        <f t="shared" si="72"/>
        <v>https://www.ug.dk/search/Personbefordring med bus</v>
      </c>
      <c r="K465" s="45" t="str">
        <f t="shared" si="73"/>
        <v>https://www.ug.dk/search/Personbefordring med bus</v>
      </c>
      <c r="L465" t="s">
        <v>723</v>
      </c>
      <c r="M465" s="135" t="str">
        <f t="shared" si="70"/>
        <v>https://www.ug.dk/voksen-og-efteruddannelser/arbejdsmarkedsuddannelser/personbefordring-med-bybus-og-rutebil/personbefordring-med-bus</v>
      </c>
      <c r="N465">
        <f>VLOOKUP(C465,'Ark2'!$A$1:$D$392,3,0)</f>
        <v>40531</v>
      </c>
      <c r="O465">
        <v>40531</v>
      </c>
    </row>
    <row r="466" spans="1:15" ht="15" x14ac:dyDescent="0.25">
      <c r="A466" s="3">
        <v>373</v>
      </c>
      <c r="B466" s="12" t="s">
        <v>257</v>
      </c>
      <c r="C466" s="60" t="s">
        <v>278</v>
      </c>
      <c r="D466" s="11" t="s">
        <v>27</v>
      </c>
      <c r="E466" s="64">
        <v>45362</v>
      </c>
      <c r="F466" s="44">
        <v>5</v>
      </c>
      <c r="G466" s="11"/>
      <c r="H466" s="53" t="s">
        <v>392</v>
      </c>
      <c r="I466" s="52" t="str">
        <f t="shared" si="71"/>
        <v>Personlig udvikling til arbejde og uddannelse</v>
      </c>
      <c r="J466" s="52" t="str">
        <f t="shared" si="72"/>
        <v>https://www.ug.dk/search/Personlig udvikling til arbejde og uddannelse</v>
      </c>
      <c r="K466" s="45" t="str">
        <f t="shared" si="73"/>
        <v>https://www.ug.dk/search/Personlig udvikling til arbejde og uddannelse</v>
      </c>
      <c r="L466" t="s">
        <v>724</v>
      </c>
      <c r="M466" s="135" t="str">
        <f t="shared" si="70"/>
        <v>https://www.ug.dk/faelleskataloget/personlig-udvikling-til-arbejde-og-uddannelse</v>
      </c>
      <c r="N466">
        <f>VLOOKUP(C466,'Ark2'!$A$1:$D$392,3,0)</f>
        <v>45362</v>
      </c>
      <c r="O466">
        <v>45362</v>
      </c>
    </row>
    <row r="467" spans="1:15" ht="15" x14ac:dyDescent="0.25">
      <c r="A467" s="3">
        <v>374</v>
      </c>
      <c r="B467" s="12" t="s">
        <v>257</v>
      </c>
      <c r="C467" s="60" t="s">
        <v>388</v>
      </c>
      <c r="D467" s="11" t="s">
        <v>27</v>
      </c>
      <c r="E467" s="70">
        <v>48903</v>
      </c>
      <c r="F467" s="71">
        <v>4</v>
      </c>
      <c r="G467" s="11"/>
      <c r="H467" s="53" t="s">
        <v>392</v>
      </c>
      <c r="I467" s="52" t="str">
        <f t="shared" si="71"/>
        <v>Rutebuschauffør</v>
      </c>
      <c r="J467" s="52" t="str">
        <f t="shared" si="72"/>
        <v>https://www.ug.dk/search/Rutebuschauffør</v>
      </c>
      <c r="K467" s="45" t="str">
        <f t="shared" si="73"/>
        <v>https://www.ug.dk/search/Rutebuschauffør</v>
      </c>
      <c r="L467" t="s">
        <v>725</v>
      </c>
      <c r="M467" s="135" t="str">
        <f t="shared" si="70"/>
        <v>https://www.ug.dk/voksen-og-efteruddannelser/arbejdsmarkedsuddannelser/personbefordring-med-bybus-og-rutebil/rutebuschauffoer</v>
      </c>
      <c r="N467">
        <f>VLOOKUP(C467,'Ark2'!$A$1:$D$392,3,0)</f>
        <v>48903</v>
      </c>
      <c r="O467">
        <v>48903</v>
      </c>
    </row>
    <row r="468" spans="1:15" ht="15" x14ac:dyDescent="0.25">
      <c r="A468" s="3">
        <v>375</v>
      </c>
      <c r="B468" s="12" t="s">
        <v>257</v>
      </c>
      <c r="C468" s="61" t="s">
        <v>389</v>
      </c>
      <c r="D468" s="11" t="s">
        <v>27</v>
      </c>
      <c r="E468" s="11">
        <v>45259</v>
      </c>
      <c r="F468" s="44">
        <v>1</v>
      </c>
      <c r="G468" s="11"/>
      <c r="H468" s="53" t="s">
        <v>392</v>
      </c>
      <c r="I468" s="52" t="str">
        <f t="shared" si="71"/>
        <v>Sikkerhedsuddannelse ved farligt gods</v>
      </c>
      <c r="J468" s="52" t="str">
        <f t="shared" si="72"/>
        <v>https://www.ug.dk/search/Sikkerhedsuddannelse ved farligt gods</v>
      </c>
      <c r="K468" s="45" t="str">
        <f t="shared" si="73"/>
        <v>https://www.ug.dk/search/Sikkerhedsuddannelse ved farligt gods</v>
      </c>
      <c r="L468" t="s">
        <v>726</v>
      </c>
      <c r="M468" s="135" t="str">
        <f t="shared" si="70"/>
        <v>https://www.ug.dk/voksen-og-efteruddannelser/arbejdsmarkedsuddannelser/lager-terminal-og-logistik/sikkerhedsuddannelse-ved-farligt-gods</v>
      </c>
      <c r="N468">
        <f>VLOOKUP(C468,'Ark2'!$A$1:$D$392,3,0)</f>
        <v>45259</v>
      </c>
      <c r="O468">
        <v>45259</v>
      </c>
    </row>
    <row r="469" spans="1:15" ht="15" x14ac:dyDescent="0.25">
      <c r="A469" s="3">
        <v>376</v>
      </c>
      <c r="B469" s="74" t="s">
        <v>257</v>
      </c>
      <c r="C469" s="60" t="s">
        <v>265</v>
      </c>
      <c r="D469" s="11" t="s">
        <v>27</v>
      </c>
      <c r="E469" s="74">
        <v>48671</v>
      </c>
      <c r="F469" s="75">
        <v>5</v>
      </c>
      <c r="G469" s="11"/>
      <c r="H469" s="53" t="s">
        <v>392</v>
      </c>
      <c r="I469" s="52" t="str">
        <f t="shared" si="71"/>
        <v>Teleskoplæsser - Certifikat</v>
      </c>
      <c r="J469" s="52" t="str">
        <f t="shared" si="72"/>
        <v>https://www.ug.dk/search/Teleskoplæsser - Certifikat</v>
      </c>
      <c r="K469" s="45" t="str">
        <f t="shared" si="73"/>
        <v>https://www.ug.dk/search/Teleskoplæsser - Certifikat</v>
      </c>
      <c r="L469" t="s">
        <v>727</v>
      </c>
      <c r="M469" s="135" t="str">
        <f t="shared" si="70"/>
        <v>https://www.ug.dk/anvendelse-af-entreprenoermateriel/teleskoplaesser-certifikat</v>
      </c>
      <c r="N469">
        <f>VLOOKUP(C469,'Ark2'!$A$1:$D$392,3,0)</f>
        <v>48671</v>
      </c>
      <c r="O469">
        <v>48671</v>
      </c>
    </row>
    <row r="470" spans="1:15" ht="15" x14ac:dyDescent="0.25">
      <c r="A470" s="3">
        <v>377</v>
      </c>
      <c r="B470" s="12" t="s">
        <v>257</v>
      </c>
      <c r="C470" s="60" t="s">
        <v>263</v>
      </c>
      <c r="D470" s="11" t="s">
        <v>27</v>
      </c>
      <c r="E470" s="12">
        <v>48900</v>
      </c>
      <c r="F470" s="44">
        <v>2</v>
      </c>
      <c r="G470" s="11"/>
      <c r="H470" s="53" t="s">
        <v>392</v>
      </c>
      <c r="I470" s="52" t="str">
        <f t="shared" si="71"/>
        <v>Trafikselskabet, kundeservice og billettering</v>
      </c>
      <c r="J470" s="52" t="str">
        <f t="shared" si="72"/>
        <v>https://www.ug.dk/search/Trafikselskabet, kundeservice og billettering</v>
      </c>
      <c r="K470" s="45" t="str">
        <f t="shared" si="73"/>
        <v>https://www.ug.dk/search/Trafikselskabet, kundeservice og billettering</v>
      </c>
      <c r="L470" t="s">
        <v>728</v>
      </c>
      <c r="M470" s="135" t="str">
        <f t="shared" si="70"/>
        <v>https://www.ug.dk/voksen-og-efteruddannelser/arbejdsmarkedsuddannelser/personbefordring-med-bybus-og-rutebil/trafikselskabet-kundeservice-og-billettering</v>
      </c>
      <c r="N470">
        <f>VLOOKUP(C470,'Ark2'!$A$1:$D$392,3,0)</f>
        <v>48900</v>
      </c>
      <c r="O470">
        <v>48900</v>
      </c>
    </row>
    <row r="471" spans="1:15" ht="15" x14ac:dyDescent="0.25">
      <c r="A471" s="3">
        <v>378</v>
      </c>
      <c r="B471" s="74" t="s">
        <v>257</v>
      </c>
      <c r="C471" s="60" t="s">
        <v>261</v>
      </c>
      <c r="D471" s="11" t="s">
        <v>27</v>
      </c>
      <c r="E471" s="74">
        <v>49943</v>
      </c>
      <c r="F471" s="75">
        <v>22</v>
      </c>
      <c r="G471" s="11"/>
      <c r="H471" s="53" t="s">
        <v>392</v>
      </c>
      <c r="I471" s="52" t="str">
        <f t="shared" si="71"/>
        <v>Tårnkran og fast opstil. kraner + kranbasis</v>
      </c>
      <c r="J471" s="52" t="str">
        <f t="shared" si="72"/>
        <v>https://www.ug.dk/search/Tårnkran og fast opstil. kraner + kranbasis</v>
      </c>
      <c r="K471" s="45" t="str">
        <f t="shared" si="73"/>
        <v>https://www.ug.dk/search/Tårnkran og fast opstil. kraner + kranbasis</v>
      </c>
      <c r="L471" t="s">
        <v>729</v>
      </c>
      <c r="M471" s="135" t="str">
        <f t="shared" si="70"/>
        <v>https://www.ug.dk/anvendelse-af-entreprenoermateriel/taarnkran-og-fast-opstil-kraner-kranbasis-0</v>
      </c>
      <c r="N471">
        <f>VLOOKUP(C471,'Ark2'!$A$1:$D$392,3,0)</f>
        <v>49943</v>
      </c>
      <c r="O471">
        <v>49943</v>
      </c>
    </row>
    <row r="472" spans="1:15" ht="15" x14ac:dyDescent="0.25">
      <c r="A472" s="3">
        <v>379</v>
      </c>
      <c r="B472" s="74" t="s">
        <v>257</v>
      </c>
      <c r="C472" s="60" t="s">
        <v>264</v>
      </c>
      <c r="D472" s="11" t="s">
        <v>27</v>
      </c>
      <c r="E472" s="74">
        <v>48672</v>
      </c>
      <c r="F472" s="75">
        <v>10</v>
      </c>
      <c r="G472" s="11"/>
      <c r="H472" s="53" t="s">
        <v>392</v>
      </c>
      <c r="I472" s="52" t="str">
        <f t="shared" si="71"/>
        <v>Udvidelse kran D til Mob. kraner &gt; 30 tonsmeter</v>
      </c>
      <c r="J472" s="52" t="str">
        <f t="shared" si="72"/>
        <v>https://www.ug.dk/search/Udvidelse kran D til Mob. kraner &gt; 30 tonsmeter</v>
      </c>
      <c r="K472" s="45" t="str">
        <f t="shared" si="73"/>
        <v>https://www.ug.dk/search/Udvidelse kran D til Mob. kraner &gt; 30 tonsmeter</v>
      </c>
      <c r="L472" t="s">
        <v>730</v>
      </c>
      <c r="M472" s="135" t="str">
        <f t="shared" si="70"/>
        <v>https://www.ug.dk/voksen-og-efteruddannelser/arbejdsmarkedsuddannelser/mobile-kraner/udvidelse-kran-d-til-mob-kraner-30-tonsmeter</v>
      </c>
      <c r="N472">
        <f>VLOOKUP(C472,'Ark2'!$A$1:$D$392,3,0)</f>
        <v>48672</v>
      </c>
      <c r="O472">
        <v>48672</v>
      </c>
    </row>
    <row r="473" spans="1:15" ht="15" x14ac:dyDescent="0.25">
      <c r="A473" s="3">
        <v>380</v>
      </c>
      <c r="B473" s="74" t="s">
        <v>257</v>
      </c>
      <c r="C473" s="60" t="s">
        <v>266</v>
      </c>
      <c r="D473" s="11" t="s">
        <v>27</v>
      </c>
      <c r="E473" s="74">
        <v>48648</v>
      </c>
      <c r="F473" s="75">
        <v>5</v>
      </c>
      <c r="G473" s="11"/>
      <c r="H473" s="53" t="s">
        <v>392</v>
      </c>
      <c r="I473" s="52" t="str">
        <f t="shared" si="71"/>
        <v>Udvidelse kran E til Mob. kraner &gt;30 tonsmeter</v>
      </c>
      <c r="J473" s="52" t="str">
        <f t="shared" si="72"/>
        <v>https://www.ug.dk/search/Udvidelse kran E til Mob. kraner &gt;30 tonsmeter</v>
      </c>
      <c r="K473" s="45" t="str">
        <f t="shared" si="73"/>
        <v>https://www.ug.dk/search/Udvidelse kran E til Mob. kraner &gt;30 tonsmeter</v>
      </c>
      <c r="L473" t="s">
        <v>731</v>
      </c>
      <c r="M473" s="135" t="str">
        <f t="shared" si="70"/>
        <v>https://www.ug.dk/voksen-og-efteruddannelser/arbejdsmarkedsuddannelser/mobile-kraner/udvidelse-kran-e-til-mob-kraner-30-tonsmeter</v>
      </c>
      <c r="N473">
        <f>VLOOKUP(C473,'Ark2'!$A$1:$D$392,3,0)</f>
        <v>48648</v>
      </c>
      <c r="O473">
        <v>48648</v>
      </c>
    </row>
    <row r="474" spans="1:15" ht="15" x14ac:dyDescent="0.25">
      <c r="A474" s="3">
        <v>381</v>
      </c>
      <c r="B474" s="41" t="s">
        <v>286</v>
      </c>
      <c r="C474" s="8" t="s">
        <v>287</v>
      </c>
      <c r="D474" s="6" t="s">
        <v>27</v>
      </c>
      <c r="E474" s="22">
        <v>49697</v>
      </c>
      <c r="F474" s="23">
        <v>30</v>
      </c>
      <c r="G474" s="6"/>
      <c r="H474" s="53" t="s">
        <v>392</v>
      </c>
      <c r="I474" s="52" t="str">
        <f t="shared" si="71"/>
        <v>Grundlæggende Vagt</v>
      </c>
      <c r="J474" s="52" t="str">
        <f t="shared" si="72"/>
        <v>https://www.ug.dk/search/Grundlæggende Vagt</v>
      </c>
      <c r="K474" s="45" t="str">
        <f t="shared" si="73"/>
        <v>https://www.ug.dk/search/Grundlæggende Vagt</v>
      </c>
      <c r="L474" t="s">
        <v>732</v>
      </c>
      <c r="M474" s="135" t="str">
        <f t="shared" si="70"/>
        <v>https://www.ug.dk/voksen-og-efteruddannelser/arbejdsmarkedsuddannelser/vagtservice/grundlaeggende-vagt</v>
      </c>
      <c r="N474">
        <f>VLOOKUP(C474,'Ark2'!$A$1:$D$392,3,0)</f>
        <v>49697</v>
      </c>
      <c r="O474">
        <v>49697</v>
      </c>
    </row>
    <row r="475" spans="1:15" ht="15" x14ac:dyDescent="0.25">
      <c r="A475" s="3">
        <v>382</v>
      </c>
      <c r="B475" s="41" t="s">
        <v>286</v>
      </c>
      <c r="C475" s="5" t="s">
        <v>288</v>
      </c>
      <c r="D475" s="6" t="s">
        <v>27</v>
      </c>
      <c r="E475" s="6">
        <v>21977</v>
      </c>
      <c r="F475" s="23">
        <v>10</v>
      </c>
      <c r="G475" s="6"/>
      <c r="H475" s="53" t="s">
        <v>392</v>
      </c>
      <c r="I475" s="52" t="str">
        <f t="shared" si="71"/>
        <v>Tryghedsvagt</v>
      </c>
      <c r="J475" s="52" t="str">
        <f t="shared" si="72"/>
        <v>https://www.ug.dk/search/Tryghedsvagt</v>
      </c>
      <c r="K475" s="45" t="str">
        <f t="shared" si="73"/>
        <v>https://www.ug.dk/search/Tryghedsvagt</v>
      </c>
      <c r="L475" t="s">
        <v>733</v>
      </c>
      <c r="M475" s="135" t="str">
        <f t="shared" si="70"/>
        <v>https://www.ug.dk/voksen-og-efteruddannelser/arbejdsmarkedsuddannelser/vagtservice/tryghedsvagt</v>
      </c>
      <c r="N475">
        <f>VLOOKUP(C475,'Ark2'!$A$1:$D$392,3,0)</f>
        <v>21977</v>
      </c>
      <c r="O475">
        <v>21977</v>
      </c>
    </row>
  </sheetData>
  <autoFilter ref="A2:M475" xr:uid="{00000000-0009-0000-0000-000000000000}"/>
  <sortState xmlns:xlrd2="http://schemas.microsoft.com/office/spreadsheetml/2017/richdata2" ref="A3:O475">
    <sortCondition ref="B3:B475"/>
    <sortCondition ref="C3:C475"/>
  </sortState>
  <mergeCells count="1">
    <mergeCell ref="B1:G1"/>
  </mergeCells>
  <conditionalFormatting sqref="E339">
    <cfRule type="duplicateValues" dxfId="5" priority="1"/>
    <cfRule type="duplicateValues" dxfId="4" priority="2"/>
    <cfRule type="duplicateValues" dxfId="3" priority="3"/>
  </conditionalFormatting>
  <dataValidations count="3">
    <dataValidation type="decimal" allowBlank="1" showInputMessage="1" showErrorMessage="1" errorTitle="Indtast tal" error="Der kan kun indtastes tal i denne celle." sqref="F19 F189" xr:uid="{00000000-0002-0000-0000-000000000000}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09:F324 F350:F359 F345:F346 E26 E180 F240:F244 F201:F222 F229:F236 F394:F395 F276:F300" xr:uid="{00000000-0002-0000-0000-000001000000}">
      <formula1>0</formula1>
      <formula2>1000</formula2>
    </dataValidation>
    <dataValidation type="textLength" operator="lessThan" allowBlank="1" showInputMessage="1" showErrorMessage="1" sqref="C48 C37:C41 C411" xr:uid="{00000000-0002-0000-0000-000002000000}">
      <formula1>150</formula1>
    </dataValidation>
  </dataValidations>
  <hyperlinks>
    <hyperlink ref="C315" r:id="rId1" display="https://www.kp.dk/videreuddannelser/mentalisering-i-paedagogisk-arbejde-i-dagtilbud/" xr:uid="{00000000-0004-0000-0000-000000000000}"/>
    <hyperlink ref="C317" r:id="rId2" display="https://www.kp.dk/videreuddannelser/naar-boern-og-unge-med-diagnoser-udfordrer-din-paedagogiske-praksis/" xr:uid="{00000000-0004-0000-0000-000001000000}"/>
    <hyperlink ref="C299" r:id="rId3" display="https://www.kp.dk/videreuddannelser/adhd-og-autisme-i-skolen-og-paedagogiske-handlemuligheder/" xr:uid="{00000000-0004-0000-0000-000002000000}"/>
    <hyperlink ref="C321" r:id="rId4" display="https://www.kp.dk/videreuddannelser/psykosocial-rehabilitering/" xr:uid="{00000000-0004-0000-0000-000003000000}"/>
    <hyperlink ref="C325" r:id="rId5" display="https://www.kp.dk/videreuddannelser/sprogpaedagogik-og-sprogindsatser/" xr:uid="{00000000-0004-0000-0000-000004000000}"/>
    <hyperlink ref="C314" r:id="rId6" display="https://www.kp.dk/videreuddannelser/mennesker-i-udsatte-positioner/" xr:uid="{00000000-0004-0000-0000-000005000000}"/>
    <hyperlink ref="C319" r:id="rId7" display="https://www.kp.dk/videreuddannelser/perspektiver-og-tilgange-i-arbejdet-med-unge-i-saarbare-positioner/" xr:uid="{00000000-0004-0000-0000-000006000000}"/>
    <hyperlink ref="C308" r:id="rId8" display="https://www.kp.dk/videreuddannelser/fritidspaedagogen-som-brobygger-og-trivselsaktoer-6-18-aar/" xr:uid="{00000000-0004-0000-0000-000007000000}"/>
    <hyperlink ref="C88" r:id="rId9" display="https://kea.dk/efteruddannelser/akademi/au-i-byggekoordination/planlaegning-og-styring-af-byggeriets-processer-og-ressourcer" xr:uid="{00000000-0004-0000-0000-000008000000}"/>
  </hyperlinks>
  <pageMargins left="0.39370078740157483" right="0.39370078740157483" top="0.98425196850393704" bottom="0.98425196850393704" header="0.51181102362204722" footer="0.51181102362204722"/>
  <pageSetup paperSize="9" scale="59" orientation="portrait" r:id="rId10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18FC-A21B-41C6-89AC-DFFD6A082630}">
  <sheetPr filterMode="1"/>
  <dimension ref="A1:E392"/>
  <sheetViews>
    <sheetView workbookViewId="0">
      <selection activeCell="A5" sqref="A5:C233"/>
    </sheetView>
  </sheetViews>
  <sheetFormatPr defaultRowHeight="15" x14ac:dyDescent="0.25"/>
  <cols>
    <col min="1" max="1" width="51.140625" customWidth="1"/>
    <col min="2" max="2" width="17.140625" customWidth="1"/>
    <col min="3" max="3" width="19.28515625" customWidth="1"/>
    <col min="4" max="4" width="19.140625" customWidth="1"/>
  </cols>
  <sheetData>
    <row r="1" spans="1:5" ht="45" x14ac:dyDescent="0.25">
      <c r="A1" s="48" t="s">
        <v>1</v>
      </c>
      <c r="B1" s="48" t="s">
        <v>2</v>
      </c>
      <c r="C1" s="48" t="s">
        <v>3</v>
      </c>
      <c r="D1" s="48" t="s">
        <v>391</v>
      </c>
      <c r="E1" s="48" t="s">
        <v>4</v>
      </c>
    </row>
    <row r="2" spans="1:5" hidden="1" x14ac:dyDescent="0.25">
      <c r="A2" s="95" t="s">
        <v>24</v>
      </c>
      <c r="B2" s="95" t="s">
        <v>289</v>
      </c>
      <c r="C2" s="95"/>
      <c r="D2" s="96">
        <v>30</v>
      </c>
      <c r="E2" s="95"/>
    </row>
    <row r="3" spans="1:5" hidden="1" x14ac:dyDescent="0.25">
      <c r="A3" s="95" t="s">
        <v>10</v>
      </c>
      <c r="B3" s="95" t="s">
        <v>289</v>
      </c>
      <c r="C3" s="95"/>
      <c r="D3" s="96">
        <v>2</v>
      </c>
      <c r="E3" s="95"/>
    </row>
    <row r="4" spans="1:5" hidden="1" x14ac:dyDescent="0.25">
      <c r="A4" s="95" t="s">
        <v>16</v>
      </c>
      <c r="B4" s="95" t="s">
        <v>289</v>
      </c>
      <c r="C4" s="95"/>
      <c r="D4" s="96">
        <v>1</v>
      </c>
      <c r="E4" s="95"/>
    </row>
    <row r="5" spans="1:5" x14ac:dyDescent="0.25">
      <c r="A5" s="97" t="s">
        <v>734</v>
      </c>
      <c r="B5" s="95" t="s">
        <v>397</v>
      </c>
      <c r="C5" s="98">
        <v>37975</v>
      </c>
      <c r="D5" s="96"/>
      <c r="E5" s="97">
        <v>5</v>
      </c>
    </row>
    <row r="6" spans="1:5" hidden="1" x14ac:dyDescent="0.25">
      <c r="A6" s="95" t="s">
        <v>14</v>
      </c>
      <c r="B6" s="95" t="s">
        <v>289</v>
      </c>
      <c r="C6" s="95"/>
      <c r="D6" s="96">
        <v>1</v>
      </c>
      <c r="E6" s="95"/>
    </row>
    <row r="7" spans="1:5" x14ac:dyDescent="0.25">
      <c r="A7" s="95" t="s">
        <v>6</v>
      </c>
      <c r="B7" s="95" t="s">
        <v>397</v>
      </c>
      <c r="C7" s="97">
        <v>20512</v>
      </c>
      <c r="D7" s="96"/>
      <c r="E7" s="95">
        <v>5</v>
      </c>
    </row>
    <row r="8" spans="1:5" ht="30" hidden="1" x14ac:dyDescent="0.25">
      <c r="A8" s="95" t="s">
        <v>9</v>
      </c>
      <c r="B8" s="95" t="s">
        <v>289</v>
      </c>
      <c r="C8" s="95"/>
      <c r="D8" s="96">
        <v>2</v>
      </c>
      <c r="E8" s="95"/>
    </row>
    <row r="9" spans="1:5" x14ac:dyDescent="0.25">
      <c r="A9" s="95" t="s">
        <v>19</v>
      </c>
      <c r="B9" s="95" t="s">
        <v>397</v>
      </c>
      <c r="C9" s="95"/>
      <c r="D9" s="96"/>
      <c r="E9" s="95">
        <v>10</v>
      </c>
    </row>
    <row r="10" spans="1:5" hidden="1" x14ac:dyDescent="0.25">
      <c r="A10" s="95" t="s">
        <v>11</v>
      </c>
      <c r="B10" s="95" t="s">
        <v>289</v>
      </c>
      <c r="C10" s="95"/>
      <c r="D10" s="96">
        <v>2</v>
      </c>
      <c r="E10" s="95"/>
    </row>
    <row r="11" spans="1:5" ht="30" hidden="1" x14ac:dyDescent="0.25">
      <c r="A11" s="95" t="s">
        <v>17</v>
      </c>
      <c r="B11" s="95" t="s">
        <v>289</v>
      </c>
      <c r="C11" s="95"/>
      <c r="D11" s="96">
        <v>30</v>
      </c>
      <c r="E11" s="95"/>
    </row>
    <row r="12" spans="1:5" hidden="1" x14ac:dyDescent="0.25">
      <c r="A12" s="95" t="s">
        <v>15</v>
      </c>
      <c r="B12" s="95" t="s">
        <v>289</v>
      </c>
      <c r="C12" s="95"/>
      <c r="D12" s="96">
        <v>2</v>
      </c>
      <c r="E12" s="95"/>
    </row>
    <row r="13" spans="1:5" hidden="1" x14ac:dyDescent="0.25">
      <c r="A13" s="95" t="s">
        <v>13</v>
      </c>
      <c r="B13" s="95" t="s">
        <v>289</v>
      </c>
      <c r="C13" s="95"/>
      <c r="D13" s="96">
        <v>2</v>
      </c>
      <c r="E13" s="95"/>
    </row>
    <row r="14" spans="1:5" x14ac:dyDescent="0.25">
      <c r="A14" s="95" t="s">
        <v>7</v>
      </c>
      <c r="B14" s="95" t="s">
        <v>397</v>
      </c>
      <c r="C14" s="97">
        <v>20511</v>
      </c>
      <c r="D14" s="96"/>
      <c r="E14" s="95">
        <v>5</v>
      </c>
    </row>
    <row r="15" spans="1:5" ht="30" x14ac:dyDescent="0.25">
      <c r="A15" s="95" t="s">
        <v>18</v>
      </c>
      <c r="B15" s="95" t="s">
        <v>397</v>
      </c>
      <c r="C15" s="97">
        <v>37827</v>
      </c>
      <c r="D15" s="96"/>
      <c r="E15" s="95">
        <v>10</v>
      </c>
    </row>
    <row r="16" spans="1:5" hidden="1" x14ac:dyDescent="0.25">
      <c r="A16" s="95" t="s">
        <v>8</v>
      </c>
      <c r="B16" s="95" t="s">
        <v>399</v>
      </c>
      <c r="C16" s="95"/>
      <c r="D16" s="96"/>
      <c r="E16" s="95">
        <v>5</v>
      </c>
    </row>
    <row r="17" spans="1:5" ht="30" hidden="1" x14ac:dyDescent="0.25">
      <c r="A17" s="95" t="s">
        <v>12</v>
      </c>
      <c r="B17" s="95" t="s">
        <v>289</v>
      </c>
      <c r="C17" s="95"/>
      <c r="D17" s="96">
        <v>2</v>
      </c>
      <c r="E17" s="95"/>
    </row>
    <row r="18" spans="1:5" hidden="1" x14ac:dyDescent="0.25">
      <c r="A18" s="95" t="s">
        <v>23</v>
      </c>
      <c r="B18" s="95" t="s">
        <v>289</v>
      </c>
      <c r="C18" s="95"/>
      <c r="D18" s="96">
        <v>4</v>
      </c>
      <c r="E18" s="95"/>
    </row>
    <row r="19" spans="1:5" hidden="1" x14ac:dyDescent="0.25">
      <c r="A19" s="99" t="s">
        <v>20</v>
      </c>
      <c r="B19" s="97" t="s">
        <v>735</v>
      </c>
      <c r="C19" s="95"/>
      <c r="D19" s="96"/>
      <c r="E19" s="95" t="s">
        <v>390</v>
      </c>
    </row>
    <row r="20" spans="1:5" hidden="1" x14ac:dyDescent="0.25">
      <c r="A20" s="100" t="s">
        <v>22</v>
      </c>
      <c r="B20" s="95" t="s">
        <v>289</v>
      </c>
      <c r="C20" s="95"/>
      <c r="D20" s="96">
        <v>30</v>
      </c>
      <c r="E20" s="95"/>
    </row>
    <row r="21" spans="1:5" hidden="1" x14ac:dyDescent="0.25">
      <c r="A21" s="8" t="s">
        <v>38</v>
      </c>
      <c r="B21" s="101" t="s">
        <v>27</v>
      </c>
      <c r="C21" s="21">
        <v>48906</v>
      </c>
      <c r="D21" s="9">
        <v>5</v>
      </c>
      <c r="E21" s="4"/>
    </row>
    <row r="22" spans="1:5" hidden="1" x14ac:dyDescent="0.25">
      <c r="A22" s="102" t="s">
        <v>32</v>
      </c>
      <c r="B22" s="101" t="s">
        <v>27</v>
      </c>
      <c r="C22" s="103">
        <v>48959</v>
      </c>
      <c r="D22" s="104">
        <v>1</v>
      </c>
      <c r="E22" s="101"/>
    </row>
    <row r="23" spans="1:5" hidden="1" x14ac:dyDescent="0.25">
      <c r="A23" s="102" t="s">
        <v>290</v>
      </c>
      <c r="B23" s="101" t="s">
        <v>27</v>
      </c>
      <c r="C23" s="4">
        <v>48567</v>
      </c>
      <c r="D23" s="24">
        <v>1</v>
      </c>
      <c r="E23" s="101"/>
    </row>
    <row r="24" spans="1:5" hidden="1" x14ac:dyDescent="0.25">
      <c r="A24" s="102" t="s">
        <v>291</v>
      </c>
      <c r="B24" s="101" t="s">
        <v>27</v>
      </c>
      <c r="C24" s="4">
        <v>48080</v>
      </c>
      <c r="D24" s="24">
        <v>1</v>
      </c>
      <c r="E24" s="101"/>
    </row>
    <row r="25" spans="1:5" hidden="1" x14ac:dyDescent="0.25">
      <c r="A25" s="101" t="s">
        <v>61</v>
      </c>
      <c r="B25" s="101" t="s">
        <v>289</v>
      </c>
      <c r="C25" s="101"/>
      <c r="D25" s="104">
        <v>4</v>
      </c>
      <c r="E25" s="101"/>
    </row>
    <row r="26" spans="1:5" hidden="1" x14ac:dyDescent="0.25">
      <c r="A26" s="102" t="s">
        <v>292</v>
      </c>
      <c r="B26" s="101" t="s">
        <v>27</v>
      </c>
      <c r="C26" s="101">
        <v>45141</v>
      </c>
      <c r="D26" s="104">
        <v>1</v>
      </c>
      <c r="E26" s="101"/>
    </row>
    <row r="27" spans="1:5" ht="30" hidden="1" x14ac:dyDescent="0.25">
      <c r="A27" s="101" t="s">
        <v>58</v>
      </c>
      <c r="B27" s="101" t="s">
        <v>289</v>
      </c>
      <c r="C27" s="101"/>
      <c r="D27" s="104">
        <v>3</v>
      </c>
      <c r="E27" s="101"/>
    </row>
    <row r="28" spans="1:5" ht="30" hidden="1" x14ac:dyDescent="0.25">
      <c r="A28" s="101" t="s">
        <v>59</v>
      </c>
      <c r="B28" s="101" t="s">
        <v>289</v>
      </c>
      <c r="C28" s="101"/>
      <c r="D28" s="104">
        <v>3</v>
      </c>
      <c r="E28" s="101"/>
    </row>
    <row r="29" spans="1:5" ht="30" hidden="1" x14ac:dyDescent="0.25">
      <c r="A29" s="101" t="s">
        <v>60</v>
      </c>
      <c r="B29" s="101" t="s">
        <v>289</v>
      </c>
      <c r="C29" s="101"/>
      <c r="D29" s="104">
        <v>3</v>
      </c>
      <c r="E29" s="101"/>
    </row>
    <row r="30" spans="1:5" x14ac:dyDescent="0.25">
      <c r="A30" s="105" t="s">
        <v>52</v>
      </c>
      <c r="B30" s="101" t="s">
        <v>398</v>
      </c>
      <c r="C30" s="97">
        <v>37805</v>
      </c>
      <c r="D30" s="104"/>
      <c r="E30" s="101">
        <v>10</v>
      </c>
    </row>
    <row r="31" spans="1:5" x14ac:dyDescent="0.25">
      <c r="A31" s="97" t="s">
        <v>736</v>
      </c>
      <c r="B31" s="101" t="s">
        <v>398</v>
      </c>
      <c r="C31" s="97">
        <v>37811</v>
      </c>
      <c r="D31" s="104"/>
      <c r="E31" s="101">
        <v>10</v>
      </c>
    </row>
    <row r="32" spans="1:5" hidden="1" x14ac:dyDescent="0.25">
      <c r="A32" s="101" t="s">
        <v>55</v>
      </c>
      <c r="B32" s="101" t="s">
        <v>289</v>
      </c>
      <c r="C32" s="101"/>
      <c r="D32" s="104">
        <v>9</v>
      </c>
      <c r="E32" s="101"/>
    </row>
    <row r="33" spans="1:5" hidden="1" x14ac:dyDescent="0.25">
      <c r="A33" s="101" t="s">
        <v>293</v>
      </c>
      <c r="B33" s="101" t="s">
        <v>27</v>
      </c>
      <c r="C33" s="104">
        <v>48470</v>
      </c>
      <c r="D33" s="104">
        <v>2</v>
      </c>
      <c r="E33" s="101"/>
    </row>
    <row r="34" spans="1:5" hidden="1" x14ac:dyDescent="0.25">
      <c r="A34" s="101" t="s">
        <v>294</v>
      </c>
      <c r="B34" s="101" t="s">
        <v>27</v>
      </c>
      <c r="C34" s="104">
        <v>49399</v>
      </c>
      <c r="D34" s="104">
        <v>5</v>
      </c>
      <c r="E34" s="101"/>
    </row>
    <row r="35" spans="1:5" hidden="1" x14ac:dyDescent="0.25">
      <c r="A35" s="101" t="s">
        <v>295</v>
      </c>
      <c r="B35" s="101" t="s">
        <v>27</v>
      </c>
      <c r="C35" s="104">
        <v>48391</v>
      </c>
      <c r="D35" s="104">
        <v>1</v>
      </c>
      <c r="E35" s="101"/>
    </row>
    <row r="36" spans="1:5" hidden="1" x14ac:dyDescent="0.25">
      <c r="A36" s="101" t="s">
        <v>37</v>
      </c>
      <c r="B36" s="101" t="s">
        <v>27</v>
      </c>
      <c r="C36" s="104">
        <v>48911</v>
      </c>
      <c r="D36" s="104">
        <v>3</v>
      </c>
      <c r="E36" s="101"/>
    </row>
    <row r="37" spans="1:5" hidden="1" x14ac:dyDescent="0.25">
      <c r="A37" s="101" t="s">
        <v>296</v>
      </c>
      <c r="B37" s="101" t="s">
        <v>27</v>
      </c>
      <c r="C37" s="103">
        <v>45571</v>
      </c>
      <c r="D37" s="104">
        <v>10</v>
      </c>
      <c r="E37" s="101"/>
    </row>
    <row r="38" spans="1:5" hidden="1" x14ac:dyDescent="0.25">
      <c r="A38" s="101" t="s">
        <v>50</v>
      </c>
      <c r="B38" s="101" t="s">
        <v>27</v>
      </c>
      <c r="C38" s="104">
        <v>20945</v>
      </c>
      <c r="D38" s="104">
        <v>5</v>
      </c>
      <c r="E38" s="101"/>
    </row>
    <row r="39" spans="1:5" hidden="1" x14ac:dyDescent="0.25">
      <c r="A39" s="8" t="s">
        <v>33</v>
      </c>
      <c r="B39" s="101" t="s">
        <v>27</v>
      </c>
      <c r="C39" s="21">
        <v>48918</v>
      </c>
      <c r="D39" s="9">
        <v>7</v>
      </c>
      <c r="E39" s="4"/>
    </row>
    <row r="40" spans="1:5" hidden="1" x14ac:dyDescent="0.25">
      <c r="A40" s="102" t="s">
        <v>51</v>
      </c>
      <c r="B40" s="101" t="s">
        <v>27</v>
      </c>
      <c r="C40" s="101">
        <v>20510</v>
      </c>
      <c r="D40" s="104"/>
      <c r="E40" s="101">
        <v>5</v>
      </c>
    </row>
    <row r="41" spans="1:5" hidden="1" x14ac:dyDescent="0.25">
      <c r="A41" s="8" t="s">
        <v>35</v>
      </c>
      <c r="B41" s="101" t="s">
        <v>27</v>
      </c>
      <c r="C41" s="106">
        <v>48916</v>
      </c>
      <c r="D41" s="9">
        <v>1</v>
      </c>
      <c r="E41" s="4"/>
    </row>
    <row r="42" spans="1:5" hidden="1" x14ac:dyDescent="0.25">
      <c r="A42" s="107" t="s">
        <v>297</v>
      </c>
      <c r="B42" s="101" t="s">
        <v>27</v>
      </c>
      <c r="C42" s="101">
        <v>47306</v>
      </c>
      <c r="D42" s="104"/>
      <c r="E42" s="101"/>
    </row>
    <row r="43" spans="1:5" hidden="1" x14ac:dyDescent="0.25">
      <c r="A43" s="102" t="s">
        <v>36</v>
      </c>
      <c r="B43" s="101" t="s">
        <v>27</v>
      </c>
      <c r="C43" s="106">
        <v>48914</v>
      </c>
      <c r="D43" s="9">
        <v>5</v>
      </c>
      <c r="E43" s="4"/>
    </row>
    <row r="44" spans="1:5" hidden="1" x14ac:dyDescent="0.25">
      <c r="A44" s="108" t="s">
        <v>28</v>
      </c>
      <c r="B44" s="101" t="s">
        <v>27</v>
      </c>
      <c r="C44" s="109">
        <v>49645</v>
      </c>
      <c r="D44" s="104">
        <v>5</v>
      </c>
      <c r="E44" s="108"/>
    </row>
    <row r="45" spans="1:5" hidden="1" x14ac:dyDescent="0.25">
      <c r="A45" s="101" t="s">
        <v>29</v>
      </c>
      <c r="B45" s="101" t="s">
        <v>27</v>
      </c>
      <c r="C45" s="110">
        <v>49316</v>
      </c>
      <c r="D45" s="111">
        <v>5</v>
      </c>
      <c r="E45" s="101"/>
    </row>
    <row r="46" spans="1:5" hidden="1" x14ac:dyDescent="0.25">
      <c r="A46" s="102" t="s">
        <v>40</v>
      </c>
      <c r="B46" s="101" t="s">
        <v>27</v>
      </c>
      <c r="C46" s="4">
        <v>48259</v>
      </c>
      <c r="D46" s="24">
        <v>10</v>
      </c>
      <c r="E46" s="101"/>
    </row>
    <row r="47" spans="1:5" hidden="1" x14ac:dyDescent="0.25">
      <c r="A47" s="102" t="s">
        <v>39</v>
      </c>
      <c r="B47" s="101" t="s">
        <v>27</v>
      </c>
      <c r="C47" s="4">
        <v>48260</v>
      </c>
      <c r="D47" s="24">
        <v>15</v>
      </c>
      <c r="E47" s="101"/>
    </row>
    <row r="48" spans="1:5" hidden="1" x14ac:dyDescent="0.25">
      <c r="A48" s="102" t="s">
        <v>298</v>
      </c>
      <c r="B48" s="101" t="s">
        <v>27</v>
      </c>
      <c r="C48" s="4">
        <v>48262</v>
      </c>
      <c r="D48" s="24">
        <v>8</v>
      </c>
      <c r="E48" s="101"/>
    </row>
    <row r="49" spans="1:5" hidden="1" x14ac:dyDescent="0.25">
      <c r="A49" s="8" t="s">
        <v>34</v>
      </c>
      <c r="B49" s="101" t="s">
        <v>27</v>
      </c>
      <c r="C49" s="21">
        <v>48917</v>
      </c>
      <c r="D49" s="9">
        <v>2</v>
      </c>
      <c r="E49" s="4"/>
    </row>
    <row r="50" spans="1:5" hidden="1" x14ac:dyDescent="0.25">
      <c r="A50" s="107" t="s">
        <v>42</v>
      </c>
      <c r="B50" s="101" t="s">
        <v>27</v>
      </c>
      <c r="C50" s="101">
        <v>47139</v>
      </c>
      <c r="D50" s="104">
        <v>5</v>
      </c>
      <c r="E50" s="101"/>
    </row>
    <row r="51" spans="1:5" hidden="1" x14ac:dyDescent="0.25">
      <c r="A51" s="107" t="s">
        <v>41</v>
      </c>
      <c r="B51" s="101" t="s">
        <v>27</v>
      </c>
      <c r="C51" s="101">
        <v>47140</v>
      </c>
      <c r="D51" s="104">
        <v>2</v>
      </c>
      <c r="E51" s="101"/>
    </row>
    <row r="52" spans="1:5" hidden="1" x14ac:dyDescent="0.25">
      <c r="A52" s="102" t="s">
        <v>299</v>
      </c>
      <c r="B52" s="101" t="s">
        <v>27</v>
      </c>
      <c r="C52" s="4">
        <v>48603</v>
      </c>
      <c r="D52" s="24">
        <v>5</v>
      </c>
      <c r="E52" s="101"/>
    </row>
    <row r="53" spans="1:5" hidden="1" x14ac:dyDescent="0.25">
      <c r="A53" s="102" t="s">
        <v>300</v>
      </c>
      <c r="B53" s="101" t="s">
        <v>27</v>
      </c>
      <c r="C53" s="4">
        <v>40517</v>
      </c>
      <c r="D53" s="27">
        <v>10</v>
      </c>
      <c r="E53" s="101"/>
    </row>
    <row r="54" spans="1:5" hidden="1" x14ac:dyDescent="0.25">
      <c r="A54" s="107" t="s">
        <v>46</v>
      </c>
      <c r="B54" s="101" t="s">
        <v>27</v>
      </c>
      <c r="C54" s="101">
        <v>40855</v>
      </c>
      <c r="D54" s="104">
        <v>3</v>
      </c>
      <c r="E54" s="101"/>
    </row>
    <row r="55" spans="1:5" hidden="1" x14ac:dyDescent="0.25">
      <c r="A55" s="102" t="s">
        <v>26</v>
      </c>
      <c r="B55" s="101" t="s">
        <v>27</v>
      </c>
      <c r="C55" s="4">
        <v>49712</v>
      </c>
      <c r="D55" s="24">
        <v>1</v>
      </c>
      <c r="E55" s="101"/>
    </row>
    <row r="56" spans="1:5" ht="30" hidden="1" x14ac:dyDescent="0.25">
      <c r="A56" s="101" t="s">
        <v>57</v>
      </c>
      <c r="B56" s="101" t="s">
        <v>289</v>
      </c>
      <c r="C56" s="101"/>
      <c r="D56" s="104">
        <v>2</v>
      </c>
      <c r="E56" s="101"/>
    </row>
    <row r="57" spans="1:5" hidden="1" x14ac:dyDescent="0.25">
      <c r="A57" s="101" t="s">
        <v>45</v>
      </c>
      <c r="B57" s="101" t="s">
        <v>27</v>
      </c>
      <c r="C57" s="101">
        <v>42905</v>
      </c>
      <c r="D57" s="104">
        <v>1</v>
      </c>
      <c r="E57" s="101"/>
    </row>
    <row r="58" spans="1:5" x14ac:dyDescent="0.25">
      <c r="A58" s="105" t="s">
        <v>737</v>
      </c>
      <c r="B58" s="101" t="s">
        <v>398</v>
      </c>
      <c r="C58" s="97">
        <v>37825</v>
      </c>
      <c r="D58" s="104"/>
      <c r="E58" s="101">
        <v>10</v>
      </c>
    </row>
    <row r="59" spans="1:5" hidden="1" x14ac:dyDescent="0.25">
      <c r="A59" s="102" t="s">
        <v>48</v>
      </c>
      <c r="B59" s="101" t="s">
        <v>27</v>
      </c>
      <c r="C59" s="101">
        <v>37851</v>
      </c>
      <c r="D59" s="104"/>
      <c r="E59" s="101">
        <v>5</v>
      </c>
    </row>
    <row r="60" spans="1:5" hidden="1" x14ac:dyDescent="0.25">
      <c r="A60" s="102" t="s">
        <v>47</v>
      </c>
      <c r="B60" s="101" t="s">
        <v>27</v>
      </c>
      <c r="C60" s="103">
        <v>40263</v>
      </c>
      <c r="D60" s="104">
        <v>2</v>
      </c>
      <c r="E60" s="101"/>
    </row>
    <row r="61" spans="1:5" hidden="1" x14ac:dyDescent="0.25">
      <c r="A61" s="102" t="s">
        <v>30</v>
      </c>
      <c r="B61" s="101" t="s">
        <v>27</v>
      </c>
      <c r="C61" s="4">
        <v>49197</v>
      </c>
      <c r="D61" s="104">
        <v>2</v>
      </c>
      <c r="E61" s="101"/>
    </row>
    <row r="62" spans="1:5" hidden="1" x14ac:dyDescent="0.25">
      <c r="A62" s="101" t="s">
        <v>43</v>
      </c>
      <c r="B62" s="101" t="s">
        <v>27</v>
      </c>
      <c r="C62" s="101">
        <v>45845</v>
      </c>
      <c r="D62" s="104">
        <v>4</v>
      </c>
      <c r="E62" s="101"/>
    </row>
    <row r="63" spans="1:5" x14ac:dyDescent="0.25">
      <c r="A63" s="101" t="s">
        <v>62</v>
      </c>
      <c r="B63" s="101" t="s">
        <v>397</v>
      </c>
      <c r="C63" s="112">
        <v>37675</v>
      </c>
      <c r="D63" s="104"/>
      <c r="E63" s="101">
        <v>10</v>
      </c>
    </row>
    <row r="64" spans="1:5" hidden="1" x14ac:dyDescent="0.25">
      <c r="A64" s="101" t="s">
        <v>301</v>
      </c>
      <c r="B64" s="101" t="s">
        <v>27</v>
      </c>
      <c r="C64" s="104">
        <v>48891</v>
      </c>
      <c r="D64" s="104">
        <v>6</v>
      </c>
      <c r="E64" s="101"/>
    </row>
    <row r="65" spans="1:5" hidden="1" x14ac:dyDescent="0.25">
      <c r="A65" s="101" t="s">
        <v>56</v>
      </c>
      <c r="B65" s="101" t="s">
        <v>289</v>
      </c>
      <c r="C65" s="101"/>
      <c r="D65" s="104">
        <v>2</v>
      </c>
      <c r="E65" s="101"/>
    </row>
    <row r="66" spans="1:5" hidden="1" x14ac:dyDescent="0.25">
      <c r="A66" s="101" t="s">
        <v>44</v>
      </c>
      <c r="B66" s="101" t="s">
        <v>27</v>
      </c>
      <c r="C66" s="104">
        <v>44746</v>
      </c>
      <c r="D66" s="104">
        <v>5</v>
      </c>
      <c r="E66" s="101"/>
    </row>
    <row r="67" spans="1:5" hidden="1" x14ac:dyDescent="0.25">
      <c r="A67" s="102" t="s">
        <v>31</v>
      </c>
      <c r="B67" s="101" t="s">
        <v>27</v>
      </c>
      <c r="C67" s="4">
        <v>49190</v>
      </c>
      <c r="D67" s="104">
        <v>3</v>
      </c>
      <c r="E67" s="101"/>
    </row>
    <row r="68" spans="1:5" hidden="1" x14ac:dyDescent="0.25">
      <c r="A68" s="107" t="s">
        <v>302</v>
      </c>
      <c r="B68" s="101" t="s">
        <v>27</v>
      </c>
      <c r="C68" s="101">
        <v>48892</v>
      </c>
      <c r="D68" s="104">
        <v>4</v>
      </c>
      <c r="E68" s="101"/>
    </row>
    <row r="69" spans="1:5" hidden="1" x14ac:dyDescent="0.25">
      <c r="A69" s="102" t="s">
        <v>49</v>
      </c>
      <c r="B69" s="101" t="s">
        <v>27</v>
      </c>
      <c r="C69" s="101">
        <v>22109</v>
      </c>
      <c r="D69" s="104">
        <v>2</v>
      </c>
      <c r="E69" s="101"/>
    </row>
    <row r="70" spans="1:5" hidden="1" x14ac:dyDescent="0.25">
      <c r="A70" s="95" t="s">
        <v>738</v>
      </c>
      <c r="B70" s="95" t="s">
        <v>27</v>
      </c>
      <c r="C70" s="51">
        <v>20842</v>
      </c>
      <c r="D70" s="113">
        <v>3</v>
      </c>
      <c r="E70" s="95"/>
    </row>
    <row r="71" spans="1:5" hidden="1" x14ac:dyDescent="0.25">
      <c r="A71" s="95" t="s">
        <v>83</v>
      </c>
      <c r="B71" s="95" t="s">
        <v>27</v>
      </c>
      <c r="C71" s="114">
        <v>20851</v>
      </c>
      <c r="D71" s="31">
        <v>3</v>
      </c>
      <c r="E71" s="95"/>
    </row>
    <row r="72" spans="1:5" hidden="1" x14ac:dyDescent="0.25">
      <c r="A72" s="95" t="s">
        <v>85</v>
      </c>
      <c r="B72" s="95" t="s">
        <v>27</v>
      </c>
      <c r="C72" s="51">
        <v>20844</v>
      </c>
      <c r="D72" s="96">
        <v>3</v>
      </c>
      <c r="E72" s="95"/>
    </row>
    <row r="73" spans="1:5" hidden="1" x14ac:dyDescent="0.25">
      <c r="A73" s="95" t="s">
        <v>77</v>
      </c>
      <c r="B73" s="95" t="s">
        <v>27</v>
      </c>
      <c r="C73" s="51">
        <v>20961</v>
      </c>
      <c r="D73" s="113">
        <v>2</v>
      </c>
      <c r="E73" s="95"/>
    </row>
    <row r="74" spans="1:5" hidden="1" x14ac:dyDescent="0.25">
      <c r="A74" s="95" t="s">
        <v>90</v>
      </c>
      <c r="B74" s="95" t="s">
        <v>27</v>
      </c>
      <c r="C74" s="51">
        <v>20806</v>
      </c>
      <c r="D74" s="96">
        <v>2</v>
      </c>
      <c r="E74" s="95"/>
    </row>
    <row r="75" spans="1:5" hidden="1" x14ac:dyDescent="0.25">
      <c r="A75" s="95" t="s">
        <v>87</v>
      </c>
      <c r="B75" s="95" t="s">
        <v>27</v>
      </c>
      <c r="C75" s="51">
        <v>20826</v>
      </c>
      <c r="D75" s="96">
        <v>1</v>
      </c>
      <c r="E75" s="95"/>
    </row>
    <row r="76" spans="1:5" hidden="1" x14ac:dyDescent="0.25">
      <c r="A76" s="95" t="s">
        <v>303</v>
      </c>
      <c r="B76" s="95" t="s">
        <v>27</v>
      </c>
      <c r="C76" s="51">
        <v>22185</v>
      </c>
      <c r="D76" s="96">
        <v>5</v>
      </c>
      <c r="E76" s="95"/>
    </row>
    <row r="77" spans="1:5" hidden="1" x14ac:dyDescent="0.25">
      <c r="A77" s="95" t="s">
        <v>78</v>
      </c>
      <c r="B77" s="95" t="s">
        <v>27</v>
      </c>
      <c r="C77" s="51">
        <v>20960</v>
      </c>
      <c r="D77" s="113">
        <v>3</v>
      </c>
      <c r="E77" s="115"/>
    </row>
    <row r="78" spans="1:5" hidden="1" x14ac:dyDescent="0.25">
      <c r="A78" s="95" t="s">
        <v>304</v>
      </c>
      <c r="B78" s="95" t="s">
        <v>27</v>
      </c>
      <c r="C78" s="95">
        <v>20800</v>
      </c>
      <c r="D78" s="96">
        <v>2</v>
      </c>
      <c r="E78" s="95"/>
    </row>
    <row r="79" spans="1:5" hidden="1" x14ac:dyDescent="0.25">
      <c r="A79" s="95" t="s">
        <v>305</v>
      </c>
      <c r="B79" s="95" t="s">
        <v>27</v>
      </c>
      <c r="C79" s="95">
        <v>49853</v>
      </c>
      <c r="D79" s="96">
        <v>2</v>
      </c>
      <c r="E79" s="95"/>
    </row>
    <row r="80" spans="1:5" hidden="1" x14ac:dyDescent="0.25">
      <c r="A80" s="95" t="s">
        <v>306</v>
      </c>
      <c r="B80" s="95" t="s">
        <v>27</v>
      </c>
      <c r="C80" s="95">
        <v>49843</v>
      </c>
      <c r="D80" s="96">
        <v>2</v>
      </c>
      <c r="E80" s="95"/>
    </row>
    <row r="81" spans="1:5" hidden="1" x14ac:dyDescent="0.25">
      <c r="A81" s="95" t="s">
        <v>307</v>
      </c>
      <c r="B81" s="95" t="s">
        <v>27</v>
      </c>
      <c r="C81" s="95">
        <v>48771</v>
      </c>
      <c r="D81" s="96">
        <v>3</v>
      </c>
      <c r="E81" s="95"/>
    </row>
    <row r="82" spans="1:5" hidden="1" x14ac:dyDescent="0.25">
      <c r="A82" s="95" t="s">
        <v>308</v>
      </c>
      <c r="B82" s="95" t="s">
        <v>27</v>
      </c>
      <c r="C82" s="95">
        <v>49830</v>
      </c>
      <c r="D82" s="96">
        <v>3</v>
      </c>
      <c r="E82" s="95"/>
    </row>
    <row r="83" spans="1:5" hidden="1" x14ac:dyDescent="0.25">
      <c r="A83" s="95" t="s">
        <v>66</v>
      </c>
      <c r="B83" s="95" t="s">
        <v>27</v>
      </c>
      <c r="C83" s="51">
        <v>49486</v>
      </c>
      <c r="D83" s="113">
        <v>2</v>
      </c>
      <c r="E83" s="95"/>
    </row>
    <row r="84" spans="1:5" hidden="1" x14ac:dyDescent="0.25">
      <c r="A84" s="95" t="s">
        <v>65</v>
      </c>
      <c r="B84" s="95" t="s">
        <v>27</v>
      </c>
      <c r="C84" s="95">
        <v>49852</v>
      </c>
      <c r="D84" s="96">
        <v>2</v>
      </c>
      <c r="E84" s="95"/>
    </row>
    <row r="85" spans="1:5" hidden="1" x14ac:dyDescent="0.25">
      <c r="A85" s="95" t="s">
        <v>296</v>
      </c>
      <c r="B85" s="95" t="s">
        <v>27</v>
      </c>
      <c r="C85" s="116">
        <v>45571</v>
      </c>
      <c r="D85" s="96">
        <v>10</v>
      </c>
      <c r="E85" s="95"/>
    </row>
    <row r="86" spans="1:5" hidden="1" x14ac:dyDescent="0.25">
      <c r="A86" s="95" t="s">
        <v>64</v>
      </c>
      <c r="B86" s="95" t="s">
        <v>27</v>
      </c>
      <c r="C86" s="51">
        <v>49928</v>
      </c>
      <c r="D86" s="113">
        <v>3</v>
      </c>
      <c r="E86" s="115"/>
    </row>
    <row r="87" spans="1:5" hidden="1" x14ac:dyDescent="0.25">
      <c r="A87" s="95" t="s">
        <v>86</v>
      </c>
      <c r="B87" s="95" t="s">
        <v>27</v>
      </c>
      <c r="C87" s="51">
        <v>20841</v>
      </c>
      <c r="D87" s="96">
        <v>5</v>
      </c>
      <c r="E87" s="95"/>
    </row>
    <row r="88" spans="1:5" hidden="1" x14ac:dyDescent="0.25">
      <c r="A88" s="95" t="s">
        <v>76</v>
      </c>
      <c r="B88" s="95" t="s">
        <v>27</v>
      </c>
      <c r="C88" s="95">
        <v>21570</v>
      </c>
      <c r="D88" s="96">
        <v>1</v>
      </c>
      <c r="E88" s="95"/>
    </row>
    <row r="89" spans="1:5" hidden="1" x14ac:dyDescent="0.25">
      <c r="A89" s="95" t="s">
        <v>88</v>
      </c>
      <c r="B89" s="95" t="s">
        <v>27</v>
      </c>
      <c r="C89" s="51">
        <v>20824</v>
      </c>
      <c r="D89" s="96">
        <v>4</v>
      </c>
      <c r="E89" s="95"/>
    </row>
    <row r="90" spans="1:5" hidden="1" x14ac:dyDescent="0.25">
      <c r="A90" s="95" t="s">
        <v>70</v>
      </c>
      <c r="B90" s="95" t="s">
        <v>27</v>
      </c>
      <c r="C90" s="51">
        <v>48793</v>
      </c>
      <c r="D90" s="96">
        <v>2</v>
      </c>
      <c r="E90" s="95"/>
    </row>
    <row r="91" spans="1:5" hidden="1" x14ac:dyDescent="0.25">
      <c r="A91" s="95" t="s">
        <v>309</v>
      </c>
      <c r="B91" s="95" t="s">
        <v>27</v>
      </c>
      <c r="C91" s="51">
        <v>48867</v>
      </c>
      <c r="D91" s="96">
        <v>1</v>
      </c>
      <c r="E91" s="95"/>
    </row>
    <row r="92" spans="1:5" hidden="1" x14ac:dyDescent="0.25">
      <c r="A92" s="95" t="s">
        <v>68</v>
      </c>
      <c r="B92" s="95" t="s">
        <v>27</v>
      </c>
      <c r="C92" s="51">
        <v>48869</v>
      </c>
      <c r="D92" s="113">
        <v>2</v>
      </c>
      <c r="E92" s="95"/>
    </row>
    <row r="93" spans="1:5" hidden="1" x14ac:dyDescent="0.25">
      <c r="A93" s="95" t="s">
        <v>74</v>
      </c>
      <c r="B93" s="95" t="s">
        <v>27</v>
      </c>
      <c r="C93" s="95">
        <v>21901</v>
      </c>
      <c r="D93" s="96">
        <v>5</v>
      </c>
      <c r="E93" s="95"/>
    </row>
    <row r="94" spans="1:5" hidden="1" x14ac:dyDescent="0.25">
      <c r="A94" s="95" t="s">
        <v>82</v>
      </c>
      <c r="B94" s="95" t="s">
        <v>27</v>
      </c>
      <c r="C94" s="51">
        <v>20866</v>
      </c>
      <c r="D94" s="113">
        <v>3</v>
      </c>
      <c r="E94" s="95"/>
    </row>
    <row r="95" spans="1:5" hidden="1" x14ac:dyDescent="0.25">
      <c r="A95" s="95" t="s">
        <v>81</v>
      </c>
      <c r="B95" s="95" t="s">
        <v>27</v>
      </c>
      <c r="C95" s="95">
        <v>20875</v>
      </c>
      <c r="D95" s="96">
        <v>2</v>
      </c>
      <c r="E95" s="95"/>
    </row>
    <row r="96" spans="1:5" hidden="1" x14ac:dyDescent="0.25">
      <c r="A96" s="95" t="s">
        <v>310</v>
      </c>
      <c r="B96" s="95" t="s">
        <v>27</v>
      </c>
      <c r="C96" s="95">
        <v>21569</v>
      </c>
      <c r="D96" s="96">
        <v>1</v>
      </c>
      <c r="E96" s="95"/>
    </row>
    <row r="97" spans="1:5" hidden="1" x14ac:dyDescent="0.25">
      <c r="A97" s="95" t="s">
        <v>311</v>
      </c>
      <c r="B97" s="95" t="s">
        <v>27</v>
      </c>
      <c r="C97" s="95">
        <v>21567</v>
      </c>
      <c r="D97" s="96">
        <v>3</v>
      </c>
      <c r="E97" s="95"/>
    </row>
    <row r="98" spans="1:5" hidden="1" x14ac:dyDescent="0.25">
      <c r="A98" s="95" t="s">
        <v>75</v>
      </c>
      <c r="B98" s="95" t="s">
        <v>27</v>
      </c>
      <c r="C98" s="95">
        <v>21658</v>
      </c>
      <c r="D98" s="96"/>
      <c r="E98" s="95"/>
    </row>
    <row r="99" spans="1:5" hidden="1" x14ac:dyDescent="0.25">
      <c r="A99" s="95" t="s">
        <v>73</v>
      </c>
      <c r="B99" s="95" t="s">
        <v>27</v>
      </c>
      <c r="C99" s="51">
        <v>40990</v>
      </c>
      <c r="D99" s="113">
        <v>1</v>
      </c>
      <c r="E99" s="95"/>
    </row>
    <row r="100" spans="1:5" hidden="1" x14ac:dyDescent="0.25">
      <c r="A100" s="95" t="s">
        <v>69</v>
      </c>
      <c r="B100" s="95" t="s">
        <v>27</v>
      </c>
      <c r="C100" s="51">
        <v>48826</v>
      </c>
      <c r="D100" s="96">
        <v>2</v>
      </c>
      <c r="E100" s="95"/>
    </row>
    <row r="101" spans="1:5" hidden="1" x14ac:dyDescent="0.25">
      <c r="A101" s="95" t="s">
        <v>739</v>
      </c>
      <c r="B101" s="95" t="s">
        <v>27</v>
      </c>
      <c r="C101" s="51">
        <v>47692</v>
      </c>
      <c r="D101" s="96">
        <v>1</v>
      </c>
      <c r="E101" s="95"/>
    </row>
    <row r="102" spans="1:5" hidden="1" x14ac:dyDescent="0.25">
      <c r="A102" s="95" t="s">
        <v>72</v>
      </c>
      <c r="B102" s="95" t="s">
        <v>27</v>
      </c>
      <c r="C102" s="51">
        <v>43733</v>
      </c>
      <c r="D102" s="96">
        <v>2</v>
      </c>
      <c r="E102" s="95"/>
    </row>
    <row r="103" spans="1:5" hidden="1" x14ac:dyDescent="0.25">
      <c r="A103" s="95" t="s">
        <v>67</v>
      </c>
      <c r="B103" s="95" t="s">
        <v>27</v>
      </c>
      <c r="C103" s="51">
        <v>48873</v>
      </c>
      <c r="D103" s="96">
        <v>3</v>
      </c>
      <c r="E103" s="95"/>
    </row>
    <row r="104" spans="1:5" hidden="1" x14ac:dyDescent="0.25">
      <c r="A104" s="95" t="s">
        <v>79</v>
      </c>
      <c r="B104" s="95" t="s">
        <v>27</v>
      </c>
      <c r="C104" s="51">
        <v>20936</v>
      </c>
      <c r="D104" s="113">
        <v>3</v>
      </c>
      <c r="E104" s="95"/>
    </row>
    <row r="105" spans="1:5" hidden="1" x14ac:dyDescent="0.25">
      <c r="A105" s="95" t="s">
        <v>71</v>
      </c>
      <c r="B105" s="95" t="s">
        <v>27</v>
      </c>
      <c r="C105" s="51">
        <v>47693</v>
      </c>
      <c r="D105" s="113">
        <v>2</v>
      </c>
      <c r="E105" s="95"/>
    </row>
    <row r="106" spans="1:5" hidden="1" x14ac:dyDescent="0.25">
      <c r="A106" s="95" t="s">
        <v>84</v>
      </c>
      <c r="B106" s="95" t="s">
        <v>27</v>
      </c>
      <c r="C106" s="51">
        <v>20846</v>
      </c>
      <c r="D106" s="96">
        <v>3</v>
      </c>
      <c r="E106" s="95"/>
    </row>
    <row r="107" spans="1:5" hidden="1" x14ac:dyDescent="0.25">
      <c r="A107" s="95" t="s">
        <v>312</v>
      </c>
      <c r="B107" s="95" t="s">
        <v>27</v>
      </c>
      <c r="C107" s="95">
        <v>20872</v>
      </c>
      <c r="D107" s="96">
        <v>5</v>
      </c>
      <c r="E107" s="95"/>
    </row>
    <row r="108" spans="1:5" hidden="1" x14ac:dyDescent="0.25">
      <c r="A108" s="95" t="s">
        <v>89</v>
      </c>
      <c r="B108" s="95" t="s">
        <v>27</v>
      </c>
      <c r="C108" s="51">
        <v>20818</v>
      </c>
      <c r="D108" s="96">
        <v>2</v>
      </c>
      <c r="E108" s="95"/>
    </row>
    <row r="109" spans="1:5" hidden="1" x14ac:dyDescent="0.25">
      <c r="A109" s="95" t="s">
        <v>80</v>
      </c>
      <c r="B109" s="95" t="s">
        <v>27</v>
      </c>
      <c r="C109" s="51">
        <v>20880</v>
      </c>
      <c r="D109" s="113">
        <v>3</v>
      </c>
      <c r="E109" s="95"/>
    </row>
    <row r="110" spans="1:5" hidden="1" x14ac:dyDescent="0.25">
      <c r="A110" s="101" t="s">
        <v>313</v>
      </c>
      <c r="B110" s="101" t="s">
        <v>27</v>
      </c>
      <c r="C110" s="103">
        <v>47836</v>
      </c>
      <c r="D110" s="117">
        <v>2</v>
      </c>
      <c r="E110" s="101"/>
    </row>
    <row r="111" spans="1:5" hidden="1" x14ac:dyDescent="0.25">
      <c r="A111" s="102" t="s">
        <v>109</v>
      </c>
      <c r="B111" s="101" t="s">
        <v>289</v>
      </c>
      <c r="C111" s="4"/>
      <c r="D111" s="24">
        <v>3</v>
      </c>
      <c r="E111" s="101"/>
    </row>
    <row r="112" spans="1:5" hidden="1" x14ac:dyDescent="0.25">
      <c r="A112" s="102" t="s">
        <v>101</v>
      </c>
      <c r="B112" s="101" t="s">
        <v>27</v>
      </c>
      <c r="C112" s="4">
        <v>21267</v>
      </c>
      <c r="D112" s="36">
        <v>5</v>
      </c>
      <c r="E112" s="101"/>
    </row>
    <row r="113" spans="1:5" hidden="1" x14ac:dyDescent="0.25">
      <c r="A113" s="102" t="s">
        <v>100</v>
      </c>
      <c r="B113" s="101" t="s">
        <v>27</v>
      </c>
      <c r="C113" s="4">
        <v>21268</v>
      </c>
      <c r="D113" s="36">
        <v>10</v>
      </c>
      <c r="E113" s="101"/>
    </row>
    <row r="114" spans="1:5" hidden="1" x14ac:dyDescent="0.25">
      <c r="A114" s="102" t="s">
        <v>97</v>
      </c>
      <c r="B114" s="101" t="s">
        <v>27</v>
      </c>
      <c r="C114" s="4">
        <v>44465</v>
      </c>
      <c r="D114" s="36">
        <v>1</v>
      </c>
      <c r="E114" s="101"/>
    </row>
    <row r="115" spans="1:5" hidden="1" x14ac:dyDescent="0.25">
      <c r="A115" s="101" t="s">
        <v>99</v>
      </c>
      <c r="B115" s="101" t="s">
        <v>27</v>
      </c>
      <c r="C115" s="104">
        <v>40727</v>
      </c>
      <c r="D115" s="117">
        <v>5</v>
      </c>
      <c r="E115" s="101"/>
    </row>
    <row r="116" spans="1:5" hidden="1" x14ac:dyDescent="0.25">
      <c r="A116" s="102" t="s">
        <v>314</v>
      </c>
      <c r="B116" s="101" t="s">
        <v>27</v>
      </c>
      <c r="C116" s="4">
        <v>43488</v>
      </c>
      <c r="D116" s="24">
        <v>2</v>
      </c>
      <c r="E116" s="101"/>
    </row>
    <row r="117" spans="1:5" hidden="1" x14ac:dyDescent="0.25">
      <c r="A117" s="118" t="s">
        <v>119</v>
      </c>
      <c r="B117" s="101" t="s">
        <v>289</v>
      </c>
      <c r="C117" s="10"/>
      <c r="D117" s="37">
        <v>3</v>
      </c>
      <c r="E117" s="101"/>
    </row>
    <row r="118" spans="1:5" hidden="1" x14ac:dyDescent="0.25">
      <c r="A118" s="102" t="s">
        <v>103</v>
      </c>
      <c r="B118" s="101" t="s">
        <v>289</v>
      </c>
      <c r="C118" s="4"/>
      <c r="D118" s="24">
        <v>0.5</v>
      </c>
      <c r="E118" s="101"/>
    </row>
    <row r="119" spans="1:5" hidden="1" x14ac:dyDescent="0.25">
      <c r="A119" s="101" t="s">
        <v>315</v>
      </c>
      <c r="B119" s="101" t="s">
        <v>27</v>
      </c>
      <c r="C119" s="101">
        <v>21972</v>
      </c>
      <c r="D119" s="104"/>
      <c r="E119" s="101">
        <v>2</v>
      </c>
    </row>
    <row r="120" spans="1:5" hidden="1" x14ac:dyDescent="0.25">
      <c r="A120" s="102" t="s">
        <v>110</v>
      </c>
      <c r="B120" s="101" t="s">
        <v>289</v>
      </c>
      <c r="C120" s="4"/>
      <c r="D120" s="24">
        <v>3</v>
      </c>
      <c r="E120" s="101"/>
    </row>
    <row r="121" spans="1:5" hidden="1" x14ac:dyDescent="0.25">
      <c r="A121" s="101" t="s">
        <v>296</v>
      </c>
      <c r="B121" s="101" t="s">
        <v>27</v>
      </c>
      <c r="C121" s="103">
        <v>45571</v>
      </c>
      <c r="D121" s="117">
        <v>10</v>
      </c>
      <c r="E121" s="101"/>
    </row>
    <row r="122" spans="1:5" hidden="1" x14ac:dyDescent="0.25">
      <c r="A122" s="101" t="s">
        <v>98</v>
      </c>
      <c r="B122" s="101" t="s">
        <v>27</v>
      </c>
      <c r="C122" s="4">
        <v>40737</v>
      </c>
      <c r="D122" s="117">
        <v>5</v>
      </c>
      <c r="E122" s="101"/>
    </row>
    <row r="123" spans="1:5" hidden="1" x14ac:dyDescent="0.25">
      <c r="A123" s="101" t="s">
        <v>316</v>
      </c>
      <c r="B123" s="101" t="s">
        <v>27</v>
      </c>
      <c r="C123" s="101">
        <v>21907</v>
      </c>
      <c r="D123" s="104"/>
      <c r="E123" s="101">
        <v>5</v>
      </c>
    </row>
    <row r="124" spans="1:5" hidden="1" x14ac:dyDescent="0.25">
      <c r="A124" s="101" t="s">
        <v>317</v>
      </c>
      <c r="B124" s="101" t="s">
        <v>27</v>
      </c>
      <c r="C124" s="101">
        <v>21906</v>
      </c>
      <c r="D124" s="104"/>
      <c r="E124" s="101">
        <v>5</v>
      </c>
    </row>
    <row r="125" spans="1:5" hidden="1" x14ac:dyDescent="0.25">
      <c r="A125" s="107" t="s">
        <v>401</v>
      </c>
      <c r="B125" s="101" t="s">
        <v>27</v>
      </c>
      <c r="C125" s="101">
        <v>49323</v>
      </c>
      <c r="D125" s="104">
        <v>5</v>
      </c>
      <c r="E125" s="101"/>
    </row>
    <row r="126" spans="1:5" hidden="1" x14ac:dyDescent="0.25">
      <c r="A126" s="102" t="s">
        <v>105</v>
      </c>
      <c r="B126" s="101" t="s">
        <v>289</v>
      </c>
      <c r="C126" s="4"/>
      <c r="D126" s="24">
        <v>2</v>
      </c>
      <c r="E126" s="101"/>
    </row>
    <row r="127" spans="1:5" hidden="1" x14ac:dyDescent="0.25">
      <c r="A127" s="101" t="s">
        <v>318</v>
      </c>
      <c r="B127" s="101" t="s">
        <v>27</v>
      </c>
      <c r="C127" s="101">
        <v>49293</v>
      </c>
      <c r="D127" s="104">
        <v>3</v>
      </c>
      <c r="E127" s="101"/>
    </row>
    <row r="128" spans="1:5" ht="30" hidden="1" x14ac:dyDescent="0.25">
      <c r="A128" s="101" t="s">
        <v>409</v>
      </c>
      <c r="B128" s="101" t="s">
        <v>410</v>
      </c>
      <c r="C128" s="101"/>
      <c r="D128" s="104">
        <v>30</v>
      </c>
      <c r="E128" s="101"/>
    </row>
    <row r="129" spans="1:5" hidden="1" x14ac:dyDescent="0.25">
      <c r="A129" s="102" t="s">
        <v>113</v>
      </c>
      <c r="B129" s="101" t="s">
        <v>289</v>
      </c>
      <c r="C129" s="4"/>
      <c r="D129" s="24">
        <v>1</v>
      </c>
      <c r="E129" s="101"/>
    </row>
    <row r="130" spans="1:5" hidden="1" x14ac:dyDescent="0.25">
      <c r="A130" s="102" t="s">
        <v>112</v>
      </c>
      <c r="B130" s="101" t="s">
        <v>289</v>
      </c>
      <c r="C130" s="4"/>
      <c r="D130" s="24">
        <v>1</v>
      </c>
      <c r="E130" s="101"/>
    </row>
    <row r="131" spans="1:5" hidden="1" x14ac:dyDescent="0.25">
      <c r="A131" s="10" t="s">
        <v>118</v>
      </c>
      <c r="B131" s="101" t="s">
        <v>289</v>
      </c>
      <c r="C131" s="10"/>
      <c r="D131" s="37">
        <v>2</v>
      </c>
      <c r="E131" s="101"/>
    </row>
    <row r="132" spans="1:5" hidden="1" x14ac:dyDescent="0.25">
      <c r="A132" s="102" t="s">
        <v>114</v>
      </c>
      <c r="B132" s="101" t="s">
        <v>289</v>
      </c>
      <c r="C132" s="4"/>
      <c r="D132" s="24">
        <v>1</v>
      </c>
      <c r="E132" s="101"/>
    </row>
    <row r="133" spans="1:5" hidden="1" x14ac:dyDescent="0.25">
      <c r="A133" s="102" t="s">
        <v>111</v>
      </c>
      <c r="B133" s="101" t="s">
        <v>289</v>
      </c>
      <c r="C133" s="4"/>
      <c r="D133" s="24">
        <v>2</v>
      </c>
      <c r="E133" s="101"/>
    </row>
    <row r="134" spans="1:5" hidden="1" x14ac:dyDescent="0.25">
      <c r="A134" s="10" t="s">
        <v>116</v>
      </c>
      <c r="B134" s="101" t="s">
        <v>289</v>
      </c>
      <c r="C134" s="10"/>
      <c r="D134" s="37">
        <v>1</v>
      </c>
      <c r="E134" s="101"/>
    </row>
    <row r="135" spans="1:5" hidden="1" x14ac:dyDescent="0.25">
      <c r="A135" s="10" t="s">
        <v>117</v>
      </c>
      <c r="B135" s="101" t="s">
        <v>289</v>
      </c>
      <c r="C135" s="10"/>
      <c r="D135" s="37">
        <v>1</v>
      </c>
      <c r="E135" s="101"/>
    </row>
    <row r="136" spans="1:5" hidden="1" x14ac:dyDescent="0.25">
      <c r="A136" s="102" t="s">
        <v>106</v>
      </c>
      <c r="B136" s="101" t="s">
        <v>289</v>
      </c>
      <c r="C136" s="4"/>
      <c r="D136" s="24">
        <v>2</v>
      </c>
      <c r="E136" s="101"/>
    </row>
    <row r="137" spans="1:5" hidden="1" x14ac:dyDescent="0.25">
      <c r="A137" s="102" t="s">
        <v>93</v>
      </c>
      <c r="B137" s="101" t="s">
        <v>27</v>
      </c>
      <c r="C137" s="4">
        <v>49341</v>
      </c>
      <c r="D137" s="24">
        <v>5</v>
      </c>
      <c r="E137" s="101"/>
    </row>
    <row r="138" spans="1:5" hidden="1" x14ac:dyDescent="0.25">
      <c r="A138" s="101" t="s">
        <v>102</v>
      </c>
      <c r="B138" s="101" t="s">
        <v>27</v>
      </c>
      <c r="C138" s="103">
        <v>21098</v>
      </c>
      <c r="D138" s="117">
        <v>2</v>
      </c>
      <c r="E138" s="101"/>
    </row>
    <row r="139" spans="1:5" hidden="1" x14ac:dyDescent="0.25">
      <c r="A139" s="101" t="s">
        <v>92</v>
      </c>
      <c r="B139" s="101" t="s">
        <v>27</v>
      </c>
      <c r="C139" s="103">
        <v>49785</v>
      </c>
      <c r="D139" s="104">
        <v>2</v>
      </c>
      <c r="E139" s="101"/>
    </row>
    <row r="140" spans="1:5" hidden="1" x14ac:dyDescent="0.25">
      <c r="A140" s="101" t="s">
        <v>319</v>
      </c>
      <c r="B140" s="101" t="s">
        <v>27</v>
      </c>
      <c r="C140" s="101">
        <v>40919</v>
      </c>
      <c r="D140" s="117"/>
      <c r="E140" s="101">
        <v>5</v>
      </c>
    </row>
    <row r="141" spans="1:5" ht="30" hidden="1" x14ac:dyDescent="0.25">
      <c r="A141" s="101" t="s">
        <v>96</v>
      </c>
      <c r="B141" s="101" t="s">
        <v>27</v>
      </c>
      <c r="C141" s="10">
        <v>44755</v>
      </c>
      <c r="D141" s="38">
        <v>1</v>
      </c>
      <c r="E141" s="101"/>
    </row>
    <row r="142" spans="1:5" ht="30" hidden="1" x14ac:dyDescent="0.25">
      <c r="A142" s="101" t="s">
        <v>411</v>
      </c>
      <c r="B142" s="101" t="s">
        <v>27</v>
      </c>
      <c r="C142" s="10"/>
      <c r="D142" s="38">
        <v>35</v>
      </c>
      <c r="E142" s="101"/>
    </row>
    <row r="143" spans="1:5" hidden="1" x14ac:dyDescent="0.25">
      <c r="A143" s="102" t="s">
        <v>115</v>
      </c>
      <c r="B143" s="101" t="s">
        <v>289</v>
      </c>
      <c r="C143" s="4"/>
      <c r="D143" s="24">
        <v>0.5</v>
      </c>
      <c r="E143" s="108"/>
    </row>
    <row r="144" spans="1:5" hidden="1" x14ac:dyDescent="0.25">
      <c r="A144" s="102" t="s">
        <v>104</v>
      </c>
      <c r="B144" s="101" t="s">
        <v>289</v>
      </c>
      <c r="C144" s="4"/>
      <c r="D144" s="24">
        <v>0.5</v>
      </c>
      <c r="E144" s="101"/>
    </row>
    <row r="145" spans="1:5" hidden="1" x14ac:dyDescent="0.25">
      <c r="A145" s="101" t="s">
        <v>320</v>
      </c>
      <c r="B145" s="101" t="s">
        <v>27</v>
      </c>
      <c r="C145" s="101">
        <v>49284</v>
      </c>
      <c r="D145" s="104">
        <v>5</v>
      </c>
      <c r="E145" s="101"/>
    </row>
    <row r="146" spans="1:5" hidden="1" x14ac:dyDescent="0.25">
      <c r="A146" s="102" t="s">
        <v>321</v>
      </c>
      <c r="B146" s="101" t="s">
        <v>27</v>
      </c>
      <c r="C146" s="4">
        <v>40443</v>
      </c>
      <c r="D146" s="24">
        <v>1</v>
      </c>
      <c r="E146" s="101"/>
    </row>
    <row r="147" spans="1:5" hidden="1" x14ac:dyDescent="0.25">
      <c r="A147" s="102" t="s">
        <v>322</v>
      </c>
      <c r="B147" s="101" t="s">
        <v>27</v>
      </c>
      <c r="C147" s="4">
        <v>48905</v>
      </c>
      <c r="D147" s="24">
        <v>5</v>
      </c>
      <c r="E147" s="101"/>
    </row>
    <row r="148" spans="1:5" hidden="1" x14ac:dyDescent="0.25">
      <c r="A148" s="102" t="s">
        <v>108</v>
      </c>
      <c r="B148" s="101" t="s">
        <v>289</v>
      </c>
      <c r="C148" s="4"/>
      <c r="D148" s="24">
        <v>2</v>
      </c>
      <c r="E148" s="101"/>
    </row>
    <row r="149" spans="1:5" hidden="1" x14ac:dyDescent="0.25">
      <c r="A149" s="101" t="s">
        <v>323</v>
      </c>
      <c r="B149" s="101" t="s">
        <v>27</v>
      </c>
      <c r="C149" s="103">
        <v>48938</v>
      </c>
      <c r="D149" s="117">
        <v>5</v>
      </c>
      <c r="E149" s="101"/>
    </row>
    <row r="150" spans="1:5" hidden="1" x14ac:dyDescent="0.25">
      <c r="A150" s="101" t="s">
        <v>324</v>
      </c>
      <c r="B150" s="101" t="s">
        <v>27</v>
      </c>
      <c r="C150" s="119">
        <v>48939</v>
      </c>
      <c r="D150" s="117">
        <v>8</v>
      </c>
      <c r="E150" s="101"/>
    </row>
    <row r="151" spans="1:5" hidden="1" x14ac:dyDescent="0.25">
      <c r="A151" s="101" t="s">
        <v>95</v>
      </c>
      <c r="B151" s="101" t="s">
        <v>27</v>
      </c>
      <c r="C151" s="119">
        <v>48940</v>
      </c>
      <c r="D151" s="117">
        <v>8</v>
      </c>
      <c r="E151" s="101"/>
    </row>
    <row r="152" spans="1:5" hidden="1" x14ac:dyDescent="0.25">
      <c r="A152" s="101" t="s">
        <v>94</v>
      </c>
      <c r="B152" s="101" t="s">
        <v>27</v>
      </c>
      <c r="C152" s="119">
        <v>48941</v>
      </c>
      <c r="D152" s="117">
        <v>8</v>
      </c>
      <c r="E152" s="101"/>
    </row>
    <row r="153" spans="1:5" hidden="1" x14ac:dyDescent="0.25">
      <c r="A153" s="102" t="s">
        <v>325</v>
      </c>
      <c r="B153" s="101" t="s">
        <v>27</v>
      </c>
      <c r="C153" s="4">
        <v>43502</v>
      </c>
      <c r="D153" s="24">
        <v>4</v>
      </c>
      <c r="E153" s="101"/>
    </row>
    <row r="154" spans="1:5" hidden="1" x14ac:dyDescent="0.25">
      <c r="A154" s="102" t="s">
        <v>107</v>
      </c>
      <c r="B154" s="101" t="s">
        <v>289</v>
      </c>
      <c r="C154" s="4"/>
      <c r="D154" s="24">
        <v>1.5</v>
      </c>
      <c r="E154" s="101"/>
    </row>
    <row r="155" spans="1:5" hidden="1" x14ac:dyDescent="0.25">
      <c r="A155" s="100" t="s">
        <v>412</v>
      </c>
      <c r="B155" s="95" t="s">
        <v>410</v>
      </c>
      <c r="C155" s="114"/>
      <c r="D155" s="120">
        <v>30</v>
      </c>
      <c r="E155" s="95"/>
    </row>
    <row r="156" spans="1:5" x14ac:dyDescent="0.25">
      <c r="A156" s="100" t="s">
        <v>413</v>
      </c>
      <c r="B156" s="95" t="s">
        <v>397</v>
      </c>
      <c r="C156" s="121">
        <v>20235</v>
      </c>
      <c r="D156" s="120"/>
      <c r="E156" s="95">
        <v>10</v>
      </c>
    </row>
    <row r="157" spans="1:5" hidden="1" x14ac:dyDescent="0.25">
      <c r="A157" s="95" t="s">
        <v>132</v>
      </c>
      <c r="B157" s="95" t="s">
        <v>289</v>
      </c>
      <c r="C157" s="95"/>
      <c r="D157" s="96">
        <v>30</v>
      </c>
      <c r="E157" s="95"/>
    </row>
    <row r="158" spans="1:5" ht="30" hidden="1" x14ac:dyDescent="0.25">
      <c r="A158" s="95" t="s">
        <v>121</v>
      </c>
      <c r="B158" s="95" t="s">
        <v>289</v>
      </c>
      <c r="C158" s="116"/>
      <c r="D158" s="96">
        <v>10</v>
      </c>
      <c r="E158" s="95"/>
    </row>
    <row r="159" spans="1:5" hidden="1" x14ac:dyDescent="0.25">
      <c r="A159" s="100" t="s">
        <v>139</v>
      </c>
      <c r="B159" s="95" t="s">
        <v>289</v>
      </c>
      <c r="C159" s="95"/>
      <c r="D159" s="96">
        <v>30</v>
      </c>
      <c r="E159" s="95"/>
    </row>
    <row r="160" spans="1:5" hidden="1" x14ac:dyDescent="0.25">
      <c r="A160" s="100" t="s">
        <v>138</v>
      </c>
      <c r="B160" s="95" t="s">
        <v>289</v>
      </c>
      <c r="C160" s="95"/>
      <c r="D160" s="96">
        <v>30</v>
      </c>
      <c r="E160" s="95"/>
    </row>
    <row r="161" spans="1:5" hidden="1" x14ac:dyDescent="0.25">
      <c r="A161" s="95" t="s">
        <v>140</v>
      </c>
      <c r="B161" s="95" t="s">
        <v>289</v>
      </c>
      <c r="C161" s="95"/>
      <c r="D161" s="96">
        <v>30</v>
      </c>
      <c r="E161" s="95"/>
    </row>
    <row r="162" spans="1:5" hidden="1" x14ac:dyDescent="0.25">
      <c r="A162" s="95" t="s">
        <v>134</v>
      </c>
      <c r="B162" s="95" t="s">
        <v>289</v>
      </c>
      <c r="C162" s="95"/>
      <c r="D162" s="96">
        <v>30</v>
      </c>
      <c r="E162" s="95"/>
    </row>
    <row r="163" spans="1:5" ht="30" hidden="1" x14ac:dyDescent="0.25">
      <c r="A163" s="95" t="s">
        <v>131</v>
      </c>
      <c r="B163" s="95" t="s">
        <v>289</v>
      </c>
      <c r="C163" s="95"/>
      <c r="D163" s="96">
        <v>30</v>
      </c>
      <c r="E163" s="95"/>
    </row>
    <row r="164" spans="1:5" x14ac:dyDescent="0.25">
      <c r="A164" s="95" t="s">
        <v>740</v>
      </c>
      <c r="B164" s="95" t="s">
        <v>397</v>
      </c>
      <c r="C164" s="97">
        <v>37543</v>
      </c>
      <c r="D164" s="96"/>
      <c r="E164" s="95">
        <v>5</v>
      </c>
    </row>
    <row r="165" spans="1:5" hidden="1" x14ac:dyDescent="0.25">
      <c r="A165" s="95" t="s">
        <v>133</v>
      </c>
      <c r="B165" s="95" t="s">
        <v>289</v>
      </c>
      <c r="C165" s="95"/>
      <c r="D165" s="96">
        <v>30</v>
      </c>
      <c r="E165" s="95"/>
    </row>
    <row r="166" spans="1:5" hidden="1" x14ac:dyDescent="0.25">
      <c r="A166" s="95" t="s">
        <v>122</v>
      </c>
      <c r="B166" s="95" t="s">
        <v>289</v>
      </c>
      <c r="C166" s="116"/>
      <c r="D166" s="96">
        <v>10</v>
      </c>
      <c r="E166" s="95"/>
    </row>
    <row r="167" spans="1:5" ht="30" hidden="1" x14ac:dyDescent="0.25">
      <c r="A167" s="95" t="s">
        <v>123</v>
      </c>
      <c r="B167" s="95" t="s">
        <v>289</v>
      </c>
      <c r="C167" s="116"/>
      <c r="D167" s="96">
        <v>10</v>
      </c>
      <c r="E167" s="95"/>
    </row>
    <row r="168" spans="1:5" ht="30" hidden="1" x14ac:dyDescent="0.25">
      <c r="A168" s="95" t="s">
        <v>120</v>
      </c>
      <c r="B168" s="95" t="s">
        <v>289</v>
      </c>
      <c r="C168" s="116"/>
      <c r="D168" s="96">
        <v>30</v>
      </c>
      <c r="E168" s="95"/>
    </row>
    <row r="169" spans="1:5" hidden="1" x14ac:dyDescent="0.25">
      <c r="A169" s="95" t="s">
        <v>124</v>
      </c>
      <c r="B169" s="95" t="s">
        <v>289</v>
      </c>
      <c r="C169" s="116"/>
      <c r="D169" s="96">
        <v>15</v>
      </c>
      <c r="E169" s="95"/>
    </row>
    <row r="170" spans="1:5" hidden="1" x14ac:dyDescent="0.25">
      <c r="A170" s="95" t="s">
        <v>125</v>
      </c>
      <c r="B170" s="95" t="s">
        <v>289</v>
      </c>
      <c r="C170" s="116"/>
      <c r="D170" s="96">
        <v>10</v>
      </c>
      <c r="E170" s="95"/>
    </row>
    <row r="171" spans="1:5" x14ac:dyDescent="0.25">
      <c r="A171" s="95" t="s">
        <v>135</v>
      </c>
      <c r="B171" s="95" t="s">
        <v>397</v>
      </c>
      <c r="C171" s="97">
        <v>37894</v>
      </c>
      <c r="D171" s="96"/>
      <c r="E171" s="95">
        <v>5</v>
      </c>
    </row>
    <row r="172" spans="1:5" hidden="1" x14ac:dyDescent="0.25">
      <c r="A172" s="95" t="s">
        <v>126</v>
      </c>
      <c r="B172" s="95" t="s">
        <v>289</v>
      </c>
      <c r="C172" s="116"/>
      <c r="D172" s="96">
        <v>10</v>
      </c>
      <c r="E172" s="95"/>
    </row>
    <row r="173" spans="1:5" hidden="1" x14ac:dyDescent="0.25">
      <c r="A173" s="100" t="s">
        <v>142</v>
      </c>
      <c r="B173" s="95" t="s">
        <v>289</v>
      </c>
      <c r="C173" s="95"/>
      <c r="D173" s="96">
        <v>30</v>
      </c>
      <c r="E173" s="95"/>
    </row>
    <row r="174" spans="1:5" ht="30" hidden="1" x14ac:dyDescent="0.25">
      <c r="A174" s="95" t="s">
        <v>130</v>
      </c>
      <c r="B174" s="95" t="s">
        <v>289</v>
      </c>
      <c r="C174" s="95"/>
      <c r="D174" s="96">
        <v>30</v>
      </c>
      <c r="E174" s="95"/>
    </row>
    <row r="175" spans="1:5" hidden="1" x14ac:dyDescent="0.25">
      <c r="A175" s="100" t="s">
        <v>141</v>
      </c>
      <c r="B175" s="95" t="s">
        <v>289</v>
      </c>
      <c r="C175" s="95"/>
      <c r="D175" s="96">
        <v>60</v>
      </c>
      <c r="E175" s="95"/>
    </row>
    <row r="176" spans="1:5" ht="30" hidden="1" x14ac:dyDescent="0.25">
      <c r="A176" s="100" t="s">
        <v>414</v>
      </c>
      <c r="B176" s="95" t="s">
        <v>410</v>
      </c>
      <c r="C176" s="95"/>
      <c r="D176" s="96">
        <v>30</v>
      </c>
      <c r="E176" s="95"/>
    </row>
    <row r="177" spans="1:5" hidden="1" x14ac:dyDescent="0.25">
      <c r="A177" s="95" t="s">
        <v>127</v>
      </c>
      <c r="B177" s="95" t="s">
        <v>289</v>
      </c>
      <c r="C177" s="116"/>
      <c r="D177" s="96">
        <v>10</v>
      </c>
      <c r="E177" s="95"/>
    </row>
    <row r="178" spans="1:5" hidden="1" x14ac:dyDescent="0.25">
      <c r="A178" s="95" t="s">
        <v>128</v>
      </c>
      <c r="B178" s="95" t="s">
        <v>289</v>
      </c>
      <c r="C178" s="116"/>
      <c r="D178" s="96">
        <v>10</v>
      </c>
      <c r="E178" s="95"/>
    </row>
    <row r="179" spans="1:5" x14ac:dyDescent="0.25">
      <c r="A179" s="99" t="s">
        <v>137</v>
      </c>
      <c r="B179" s="95" t="s">
        <v>397</v>
      </c>
      <c r="C179" s="97">
        <v>37712</v>
      </c>
      <c r="D179" s="96"/>
      <c r="E179" s="95">
        <v>10</v>
      </c>
    </row>
    <row r="180" spans="1:5" hidden="1" x14ac:dyDescent="0.25">
      <c r="A180" s="101" t="s">
        <v>326</v>
      </c>
      <c r="B180" s="101" t="s">
        <v>27</v>
      </c>
      <c r="C180" s="103">
        <v>22060</v>
      </c>
      <c r="D180" s="104">
        <v>3</v>
      </c>
      <c r="E180" s="101"/>
    </row>
    <row r="181" spans="1:5" hidden="1" x14ac:dyDescent="0.25">
      <c r="A181" s="101" t="s">
        <v>178</v>
      </c>
      <c r="B181" s="101" t="s">
        <v>27</v>
      </c>
      <c r="C181" s="103">
        <v>48293</v>
      </c>
      <c r="D181" s="104">
        <v>3</v>
      </c>
      <c r="E181" s="101"/>
    </row>
    <row r="182" spans="1:5" hidden="1" x14ac:dyDescent="0.25">
      <c r="A182" s="8" t="s">
        <v>153</v>
      </c>
      <c r="B182" s="8" t="s">
        <v>27</v>
      </c>
      <c r="C182" s="40">
        <v>48746</v>
      </c>
      <c r="D182" s="13">
        <v>3</v>
      </c>
      <c r="E182" s="108"/>
    </row>
    <row r="183" spans="1:5" hidden="1" x14ac:dyDescent="0.25">
      <c r="A183" s="101" t="s">
        <v>327</v>
      </c>
      <c r="B183" s="101" t="s">
        <v>27</v>
      </c>
      <c r="C183" s="110">
        <v>44530</v>
      </c>
      <c r="D183" s="111">
        <v>1</v>
      </c>
      <c r="E183" s="101"/>
    </row>
    <row r="184" spans="1:5" hidden="1" x14ac:dyDescent="0.25">
      <c r="A184" s="101" t="s">
        <v>161</v>
      </c>
      <c r="B184" s="101" t="s">
        <v>27</v>
      </c>
      <c r="C184" s="101">
        <v>47440</v>
      </c>
      <c r="D184" s="104">
        <v>5</v>
      </c>
      <c r="E184" s="101"/>
    </row>
    <row r="185" spans="1:5" hidden="1" x14ac:dyDescent="0.25">
      <c r="A185" s="101" t="s">
        <v>328</v>
      </c>
      <c r="B185" s="101" t="s">
        <v>27</v>
      </c>
      <c r="C185" s="101">
        <v>47445</v>
      </c>
      <c r="D185" s="104">
        <v>5</v>
      </c>
      <c r="E185" s="101"/>
    </row>
    <row r="186" spans="1:5" hidden="1" x14ac:dyDescent="0.25">
      <c r="A186" s="101" t="s">
        <v>158</v>
      </c>
      <c r="B186" s="101" t="s">
        <v>27</v>
      </c>
      <c r="C186" s="101">
        <v>47455</v>
      </c>
      <c r="D186" s="104">
        <v>5</v>
      </c>
      <c r="E186" s="101"/>
    </row>
    <row r="187" spans="1:5" hidden="1" x14ac:dyDescent="0.25">
      <c r="A187" s="101" t="s">
        <v>152</v>
      </c>
      <c r="B187" s="101" t="s">
        <v>27</v>
      </c>
      <c r="C187" s="101">
        <v>48912</v>
      </c>
      <c r="D187" s="117">
        <v>5</v>
      </c>
      <c r="E187" s="101"/>
    </row>
    <row r="188" spans="1:5" hidden="1" x14ac:dyDescent="0.25">
      <c r="A188" s="101" t="s">
        <v>329</v>
      </c>
      <c r="B188" s="101" t="s">
        <v>27</v>
      </c>
      <c r="C188" s="101">
        <v>48753</v>
      </c>
      <c r="D188" s="117">
        <v>5</v>
      </c>
      <c r="E188" s="101"/>
    </row>
    <row r="189" spans="1:5" hidden="1" x14ac:dyDescent="0.25">
      <c r="A189" s="101" t="s">
        <v>330</v>
      </c>
      <c r="B189" s="101" t="s">
        <v>27</v>
      </c>
      <c r="C189" s="101">
        <v>44816</v>
      </c>
      <c r="D189" s="104">
        <v>5</v>
      </c>
      <c r="E189" s="101"/>
    </row>
    <row r="190" spans="1:5" hidden="1" x14ac:dyDescent="0.25">
      <c r="A190" s="101" t="s">
        <v>160</v>
      </c>
      <c r="B190" s="101" t="s">
        <v>27</v>
      </c>
      <c r="C190" s="101">
        <v>47452</v>
      </c>
      <c r="D190" s="104">
        <v>5</v>
      </c>
      <c r="E190" s="101"/>
    </row>
    <row r="191" spans="1:5" hidden="1" x14ac:dyDescent="0.25">
      <c r="A191" s="101" t="s">
        <v>159</v>
      </c>
      <c r="B191" s="101" t="s">
        <v>27</v>
      </c>
      <c r="C191" s="101">
        <v>47453</v>
      </c>
      <c r="D191" s="104">
        <v>5</v>
      </c>
      <c r="E191" s="101"/>
    </row>
    <row r="192" spans="1:5" hidden="1" x14ac:dyDescent="0.25">
      <c r="A192" s="101" t="s">
        <v>151</v>
      </c>
      <c r="B192" s="101" t="s">
        <v>27</v>
      </c>
      <c r="C192" s="101">
        <v>48913</v>
      </c>
      <c r="D192" s="117">
        <v>5</v>
      </c>
      <c r="E192" s="101"/>
    </row>
    <row r="193" spans="1:5" hidden="1" x14ac:dyDescent="0.25">
      <c r="A193" s="101" t="s">
        <v>162</v>
      </c>
      <c r="B193" s="101" t="s">
        <v>27</v>
      </c>
      <c r="C193" s="101">
        <v>47416</v>
      </c>
      <c r="D193" s="104">
        <v>5</v>
      </c>
      <c r="E193" s="101"/>
    </row>
    <row r="194" spans="1:5" hidden="1" x14ac:dyDescent="0.25">
      <c r="A194" s="101" t="s">
        <v>163</v>
      </c>
      <c r="B194" s="101" t="s">
        <v>27</v>
      </c>
      <c r="C194" s="101">
        <v>47415</v>
      </c>
      <c r="D194" s="104">
        <v>5</v>
      </c>
      <c r="E194" s="101"/>
    </row>
    <row r="195" spans="1:5" hidden="1" x14ac:dyDescent="0.25">
      <c r="A195" s="102" t="s">
        <v>149</v>
      </c>
      <c r="B195" s="101" t="s">
        <v>27</v>
      </c>
      <c r="C195" s="4">
        <v>48934</v>
      </c>
      <c r="D195" s="24">
        <v>5</v>
      </c>
      <c r="E195" s="101"/>
    </row>
    <row r="196" spans="1:5" hidden="1" x14ac:dyDescent="0.25">
      <c r="A196" s="101" t="s">
        <v>331</v>
      </c>
      <c r="B196" s="101" t="s">
        <v>27</v>
      </c>
      <c r="C196" s="104">
        <v>40632</v>
      </c>
      <c r="D196" s="104">
        <v>1</v>
      </c>
      <c r="E196" s="101"/>
    </row>
    <row r="197" spans="1:5" hidden="1" x14ac:dyDescent="0.25">
      <c r="A197" s="101" t="s">
        <v>172</v>
      </c>
      <c r="B197" s="101" t="s">
        <v>27</v>
      </c>
      <c r="C197" s="104">
        <v>40923</v>
      </c>
      <c r="D197" s="104">
        <v>2</v>
      </c>
      <c r="E197" s="101"/>
    </row>
    <row r="198" spans="1:5" hidden="1" x14ac:dyDescent="0.25">
      <c r="A198" s="101" t="s">
        <v>169</v>
      </c>
      <c r="B198" s="101" t="s">
        <v>27</v>
      </c>
      <c r="C198" s="104">
        <v>42871</v>
      </c>
      <c r="D198" s="104">
        <v>3</v>
      </c>
      <c r="E198" s="101"/>
    </row>
    <row r="199" spans="1:5" hidden="1" x14ac:dyDescent="0.25">
      <c r="A199" s="101" t="s">
        <v>296</v>
      </c>
      <c r="B199" s="101" t="s">
        <v>27</v>
      </c>
      <c r="C199" s="103">
        <v>45571</v>
      </c>
      <c r="D199" s="104">
        <v>10</v>
      </c>
      <c r="E199" s="101"/>
    </row>
    <row r="200" spans="1:5" hidden="1" x14ac:dyDescent="0.25">
      <c r="A200" s="101" t="s">
        <v>332</v>
      </c>
      <c r="B200" s="101" t="s">
        <v>27</v>
      </c>
      <c r="C200" s="110">
        <v>44726</v>
      </c>
      <c r="D200" s="111">
        <v>10</v>
      </c>
      <c r="E200" s="101"/>
    </row>
    <row r="201" spans="1:5" hidden="1" x14ac:dyDescent="0.25">
      <c r="A201" s="101" t="s">
        <v>167</v>
      </c>
      <c r="B201" s="101" t="s">
        <v>27</v>
      </c>
      <c r="C201" s="110">
        <v>44725</v>
      </c>
      <c r="D201" s="111">
        <v>5</v>
      </c>
      <c r="E201" s="101"/>
    </row>
    <row r="202" spans="1:5" hidden="1" x14ac:dyDescent="0.25">
      <c r="A202" s="101" t="s">
        <v>168</v>
      </c>
      <c r="B202" s="101" t="s">
        <v>27</v>
      </c>
      <c r="C202" s="110">
        <v>44724</v>
      </c>
      <c r="D202" s="111">
        <v>5</v>
      </c>
      <c r="E202" s="101"/>
    </row>
    <row r="203" spans="1:5" hidden="1" x14ac:dyDescent="0.25">
      <c r="A203" s="102" t="s">
        <v>333</v>
      </c>
      <c r="B203" s="101" t="s">
        <v>27</v>
      </c>
      <c r="C203" s="4">
        <v>48926</v>
      </c>
      <c r="D203" s="24">
        <v>10</v>
      </c>
      <c r="E203" s="101"/>
    </row>
    <row r="204" spans="1:5" hidden="1" x14ac:dyDescent="0.25">
      <c r="A204" s="101" t="s">
        <v>154</v>
      </c>
      <c r="B204" s="101" t="s">
        <v>27</v>
      </c>
      <c r="C204" s="104">
        <v>48108</v>
      </c>
      <c r="D204" s="104">
        <v>1</v>
      </c>
      <c r="E204" s="101"/>
    </row>
    <row r="205" spans="1:5" hidden="1" x14ac:dyDescent="0.25">
      <c r="A205" s="101" t="s">
        <v>150</v>
      </c>
      <c r="B205" s="101" t="s">
        <v>27</v>
      </c>
      <c r="C205" s="104">
        <v>48927</v>
      </c>
      <c r="D205" s="117">
        <v>3</v>
      </c>
      <c r="E205" s="101"/>
    </row>
    <row r="206" spans="1:5" hidden="1" x14ac:dyDescent="0.25">
      <c r="A206" s="101" t="s">
        <v>155</v>
      </c>
      <c r="B206" s="101" t="s">
        <v>27</v>
      </c>
      <c r="C206" s="104">
        <v>48107</v>
      </c>
      <c r="D206" s="104">
        <v>1</v>
      </c>
      <c r="E206" s="101"/>
    </row>
    <row r="207" spans="1:5" hidden="1" x14ac:dyDescent="0.25">
      <c r="A207" s="101" t="s">
        <v>334</v>
      </c>
      <c r="B207" s="101" t="s">
        <v>27</v>
      </c>
      <c r="C207" s="104">
        <v>48106</v>
      </c>
      <c r="D207" s="104">
        <v>1</v>
      </c>
      <c r="E207" s="101"/>
    </row>
    <row r="208" spans="1:5" hidden="1" x14ac:dyDescent="0.25">
      <c r="A208" s="101" t="s">
        <v>171</v>
      </c>
      <c r="B208" s="101" t="s">
        <v>27</v>
      </c>
      <c r="C208" s="104">
        <v>42812</v>
      </c>
      <c r="D208" s="104">
        <v>1</v>
      </c>
      <c r="E208" s="101"/>
    </row>
    <row r="209" spans="1:5" hidden="1" x14ac:dyDescent="0.25">
      <c r="A209" s="101" t="s">
        <v>145</v>
      </c>
      <c r="B209" s="101" t="s">
        <v>27</v>
      </c>
      <c r="C209" s="104">
        <v>49819</v>
      </c>
      <c r="D209" s="104">
        <v>3</v>
      </c>
      <c r="E209" s="101"/>
    </row>
    <row r="210" spans="1:5" hidden="1" x14ac:dyDescent="0.25">
      <c r="A210" s="102" t="s">
        <v>335</v>
      </c>
      <c r="B210" s="101" t="s">
        <v>27</v>
      </c>
      <c r="C210" s="4">
        <v>49632</v>
      </c>
      <c r="D210" s="27">
        <v>5</v>
      </c>
      <c r="E210" s="101"/>
    </row>
    <row r="211" spans="1:5" hidden="1" x14ac:dyDescent="0.25">
      <c r="A211" s="101" t="s">
        <v>177</v>
      </c>
      <c r="B211" s="101" t="s">
        <v>27</v>
      </c>
      <c r="C211" s="110">
        <v>40088</v>
      </c>
      <c r="D211" s="111">
        <v>10</v>
      </c>
      <c r="E211" s="101"/>
    </row>
    <row r="212" spans="1:5" hidden="1" x14ac:dyDescent="0.25">
      <c r="A212" s="101" t="s">
        <v>176</v>
      </c>
      <c r="B212" s="101" t="s">
        <v>27</v>
      </c>
      <c r="C212" s="110">
        <v>40091</v>
      </c>
      <c r="D212" s="111">
        <v>10</v>
      </c>
      <c r="E212" s="101"/>
    </row>
    <row r="213" spans="1:5" hidden="1" x14ac:dyDescent="0.25">
      <c r="A213" s="101" t="s">
        <v>147</v>
      </c>
      <c r="B213" s="101" t="s">
        <v>27</v>
      </c>
      <c r="C213" s="110">
        <v>49625</v>
      </c>
      <c r="D213" s="111">
        <v>5</v>
      </c>
      <c r="E213" s="101"/>
    </row>
    <row r="214" spans="1:5" hidden="1" x14ac:dyDescent="0.25">
      <c r="A214" s="102" t="s">
        <v>336</v>
      </c>
      <c r="B214" s="101" t="s">
        <v>27</v>
      </c>
      <c r="C214" s="4">
        <v>48748</v>
      </c>
      <c r="D214" s="24">
        <v>5</v>
      </c>
      <c r="E214" s="101"/>
    </row>
    <row r="215" spans="1:5" hidden="1" x14ac:dyDescent="0.25">
      <c r="A215" s="101" t="s">
        <v>166</v>
      </c>
      <c r="B215" s="101" t="s">
        <v>27</v>
      </c>
      <c r="C215" s="110">
        <v>45118</v>
      </c>
      <c r="D215" s="111">
        <v>3</v>
      </c>
      <c r="E215" s="101"/>
    </row>
    <row r="216" spans="1:5" hidden="1" x14ac:dyDescent="0.25">
      <c r="A216" s="101" t="s">
        <v>156</v>
      </c>
      <c r="B216" s="42" t="s">
        <v>27</v>
      </c>
      <c r="C216" s="111">
        <v>47942</v>
      </c>
      <c r="D216" s="111">
        <v>2</v>
      </c>
      <c r="E216" s="101"/>
    </row>
    <row r="217" spans="1:5" hidden="1" x14ac:dyDescent="0.25">
      <c r="A217" s="101" t="s">
        <v>148</v>
      </c>
      <c r="B217" s="101" t="s">
        <v>27</v>
      </c>
      <c r="C217" s="104">
        <v>49497</v>
      </c>
      <c r="D217" s="104">
        <v>2</v>
      </c>
      <c r="E217" s="101"/>
    </row>
    <row r="218" spans="1:5" hidden="1" x14ac:dyDescent="0.25">
      <c r="A218" s="101" t="s">
        <v>164</v>
      </c>
      <c r="B218" s="42" t="s">
        <v>27</v>
      </c>
      <c r="C218" s="111">
        <v>47364</v>
      </c>
      <c r="D218" s="111">
        <v>2</v>
      </c>
      <c r="E218" s="101"/>
    </row>
    <row r="219" spans="1:5" hidden="1" x14ac:dyDescent="0.25">
      <c r="A219" s="101" t="s">
        <v>170</v>
      </c>
      <c r="B219" s="101" t="s">
        <v>27</v>
      </c>
      <c r="C219" s="104">
        <v>42870</v>
      </c>
      <c r="D219" s="104">
        <v>1</v>
      </c>
      <c r="E219" s="101"/>
    </row>
    <row r="220" spans="1:5" hidden="1" x14ac:dyDescent="0.25">
      <c r="A220" s="101" t="s">
        <v>146</v>
      </c>
      <c r="B220" s="101" t="s">
        <v>27</v>
      </c>
      <c r="C220" s="110">
        <v>49626</v>
      </c>
      <c r="D220" s="111">
        <v>5</v>
      </c>
      <c r="E220" s="101"/>
    </row>
    <row r="221" spans="1:5" hidden="1" x14ac:dyDescent="0.25">
      <c r="A221" s="102" t="s">
        <v>173</v>
      </c>
      <c r="B221" s="101" t="s">
        <v>27</v>
      </c>
      <c r="C221" s="4">
        <v>40109</v>
      </c>
      <c r="D221" s="24">
        <v>5</v>
      </c>
      <c r="E221" s="101"/>
    </row>
    <row r="222" spans="1:5" hidden="1" x14ac:dyDescent="0.25">
      <c r="A222" s="101" t="s">
        <v>175</v>
      </c>
      <c r="B222" s="101" t="s">
        <v>27</v>
      </c>
      <c r="C222" s="110">
        <v>40105</v>
      </c>
      <c r="D222" s="111">
        <v>5</v>
      </c>
      <c r="E222" s="101"/>
    </row>
    <row r="223" spans="1:5" hidden="1" x14ac:dyDescent="0.25">
      <c r="A223" s="101" t="s">
        <v>174</v>
      </c>
      <c r="B223" s="101" t="s">
        <v>27</v>
      </c>
      <c r="C223" s="110">
        <v>40107</v>
      </c>
      <c r="D223" s="111">
        <v>10</v>
      </c>
      <c r="E223" s="101"/>
    </row>
    <row r="224" spans="1:5" hidden="1" x14ac:dyDescent="0.25">
      <c r="A224" s="101" t="s">
        <v>165</v>
      </c>
      <c r="B224" s="101" t="s">
        <v>27</v>
      </c>
      <c r="C224" s="110">
        <v>47137</v>
      </c>
      <c r="D224" s="111">
        <v>5</v>
      </c>
      <c r="E224" s="101"/>
    </row>
    <row r="225" spans="1:5" hidden="1" x14ac:dyDescent="0.25">
      <c r="A225" s="101" t="s">
        <v>144</v>
      </c>
      <c r="B225" s="101" t="s">
        <v>27</v>
      </c>
      <c r="C225" s="104">
        <v>49820</v>
      </c>
      <c r="D225" s="104">
        <v>2</v>
      </c>
      <c r="E225" s="101"/>
    </row>
    <row r="226" spans="1:5" hidden="1" x14ac:dyDescent="0.25">
      <c r="A226" s="101" t="s">
        <v>157</v>
      </c>
      <c r="B226" s="101" t="s">
        <v>27</v>
      </c>
      <c r="C226" s="104">
        <v>47796</v>
      </c>
      <c r="D226" s="104">
        <v>1</v>
      </c>
      <c r="E226" s="101"/>
    </row>
    <row r="227" spans="1:5" ht="30" hidden="1" x14ac:dyDescent="0.25">
      <c r="A227" s="95" t="s">
        <v>416</v>
      </c>
      <c r="B227" s="95" t="s">
        <v>410</v>
      </c>
      <c r="C227" s="96"/>
      <c r="D227" s="96">
        <v>30</v>
      </c>
      <c r="E227" s="95"/>
    </row>
    <row r="228" spans="1:5" hidden="1" x14ac:dyDescent="0.25">
      <c r="A228" s="95" t="s">
        <v>184</v>
      </c>
      <c r="B228" s="99" t="s">
        <v>289</v>
      </c>
      <c r="C228" s="96"/>
      <c r="D228" s="96"/>
      <c r="E228" s="95"/>
    </row>
    <row r="229" spans="1:5" hidden="1" x14ac:dyDescent="0.25">
      <c r="A229" s="95" t="s">
        <v>296</v>
      </c>
      <c r="B229" s="95" t="s">
        <v>27</v>
      </c>
      <c r="C229" s="116">
        <v>45571</v>
      </c>
      <c r="D229" s="96">
        <v>10</v>
      </c>
      <c r="E229" s="95"/>
    </row>
    <row r="230" spans="1:5" ht="30" hidden="1" x14ac:dyDescent="0.25">
      <c r="A230" s="95" t="s">
        <v>182</v>
      </c>
      <c r="B230" s="99" t="s">
        <v>289</v>
      </c>
      <c r="C230" s="96"/>
      <c r="D230" s="96"/>
      <c r="E230" s="95">
        <v>15</v>
      </c>
    </row>
    <row r="231" spans="1:5" hidden="1" x14ac:dyDescent="0.25">
      <c r="A231" s="95" t="s">
        <v>183</v>
      </c>
      <c r="B231" s="99" t="s">
        <v>289</v>
      </c>
      <c r="C231" s="96"/>
      <c r="D231" s="96"/>
      <c r="E231" s="95">
        <v>15</v>
      </c>
    </row>
    <row r="232" spans="1:5" ht="30" hidden="1" x14ac:dyDescent="0.25">
      <c r="A232" s="95" t="s">
        <v>181</v>
      </c>
      <c r="B232" s="99" t="s">
        <v>289</v>
      </c>
      <c r="C232" s="96"/>
      <c r="D232" s="96"/>
      <c r="E232" s="95">
        <v>15</v>
      </c>
    </row>
    <row r="233" spans="1:5" x14ac:dyDescent="0.25">
      <c r="A233" s="95" t="s">
        <v>180</v>
      </c>
      <c r="B233" s="95" t="s">
        <v>397</v>
      </c>
      <c r="C233" s="97">
        <v>39443</v>
      </c>
      <c r="D233" s="96"/>
      <c r="E233" s="95">
        <v>5</v>
      </c>
    </row>
    <row r="234" spans="1:5" hidden="1" x14ac:dyDescent="0.25">
      <c r="A234" s="95" t="s">
        <v>418</v>
      </c>
      <c r="B234" s="95" t="s">
        <v>410</v>
      </c>
      <c r="C234" s="95"/>
      <c r="D234" s="96">
        <v>30</v>
      </c>
      <c r="E234" s="95"/>
    </row>
    <row r="235" spans="1:5" ht="30" hidden="1" x14ac:dyDescent="0.25">
      <c r="A235" s="95" t="s">
        <v>419</v>
      </c>
      <c r="B235" s="95" t="s">
        <v>410</v>
      </c>
      <c r="C235" s="95"/>
      <c r="D235" s="96">
        <v>30</v>
      </c>
      <c r="E235" s="95"/>
    </row>
    <row r="236" spans="1:5" hidden="1" x14ac:dyDescent="0.25">
      <c r="A236" s="101" t="s">
        <v>188</v>
      </c>
      <c r="B236" s="101" t="s">
        <v>27</v>
      </c>
      <c r="C236" s="4">
        <v>49432</v>
      </c>
      <c r="D236" s="9">
        <v>5</v>
      </c>
      <c r="E236" s="101"/>
    </row>
    <row r="237" spans="1:5" hidden="1" x14ac:dyDescent="0.25">
      <c r="A237" s="101" t="s">
        <v>189</v>
      </c>
      <c r="B237" s="101" t="s">
        <v>27</v>
      </c>
      <c r="C237" s="103">
        <v>44489</v>
      </c>
      <c r="D237" s="43">
        <v>1</v>
      </c>
      <c r="E237" s="101"/>
    </row>
    <row r="238" spans="1:5" hidden="1" x14ac:dyDescent="0.25">
      <c r="A238" s="101" t="s">
        <v>186</v>
      </c>
      <c r="B238" s="101" t="s">
        <v>187</v>
      </c>
      <c r="C238" s="101">
        <v>49682</v>
      </c>
      <c r="D238" s="104">
        <v>2</v>
      </c>
      <c r="E238" s="101"/>
    </row>
    <row r="239" spans="1:5" hidden="1" x14ac:dyDescent="0.25">
      <c r="A239" s="101" t="s">
        <v>190</v>
      </c>
      <c r="B239" s="101" t="s">
        <v>27</v>
      </c>
      <c r="C239" s="4">
        <v>42844</v>
      </c>
      <c r="D239" s="9">
        <v>10</v>
      </c>
      <c r="E239" s="101"/>
    </row>
    <row r="240" spans="1:5" hidden="1" x14ac:dyDescent="0.25">
      <c r="A240" s="101" t="s">
        <v>337</v>
      </c>
      <c r="B240" s="101" t="s">
        <v>27</v>
      </c>
      <c r="C240" s="103">
        <v>40844</v>
      </c>
      <c r="D240" s="43">
        <v>5</v>
      </c>
      <c r="E240" s="101"/>
    </row>
    <row r="241" spans="1:5" ht="30" hidden="1" x14ac:dyDescent="0.25">
      <c r="A241" s="95" t="s">
        <v>206</v>
      </c>
      <c r="B241" s="95" t="s">
        <v>399</v>
      </c>
      <c r="C241" s="116"/>
      <c r="D241" s="96">
        <v>4</v>
      </c>
      <c r="E241" s="95"/>
    </row>
    <row r="242" spans="1:5" hidden="1" x14ac:dyDescent="0.25">
      <c r="A242" s="95" t="s">
        <v>198</v>
      </c>
      <c r="B242" s="95" t="s">
        <v>27</v>
      </c>
      <c r="C242" s="51">
        <v>42834</v>
      </c>
      <c r="D242" s="96">
        <v>3</v>
      </c>
      <c r="E242" s="95"/>
    </row>
    <row r="243" spans="1:5" hidden="1" x14ac:dyDescent="0.25">
      <c r="A243" s="95" t="s">
        <v>202</v>
      </c>
      <c r="B243" s="95" t="s">
        <v>289</v>
      </c>
      <c r="C243" s="95"/>
      <c r="D243" s="96">
        <v>30</v>
      </c>
      <c r="E243" s="95"/>
    </row>
    <row r="244" spans="1:5" ht="30" hidden="1" x14ac:dyDescent="0.25">
      <c r="A244" s="95" t="s">
        <v>420</v>
      </c>
      <c r="B244" s="95" t="s">
        <v>410</v>
      </c>
      <c r="C244" s="95"/>
      <c r="D244" s="96">
        <v>30</v>
      </c>
      <c r="E244" s="95"/>
    </row>
    <row r="245" spans="1:5" hidden="1" x14ac:dyDescent="0.25">
      <c r="A245" s="95" t="s">
        <v>192</v>
      </c>
      <c r="B245" s="95" t="s">
        <v>27</v>
      </c>
      <c r="C245" s="51">
        <v>49846</v>
      </c>
      <c r="D245" s="96">
        <v>5</v>
      </c>
      <c r="E245" s="95"/>
    </row>
    <row r="246" spans="1:5" hidden="1" x14ac:dyDescent="0.25">
      <c r="A246" s="95" t="s">
        <v>338</v>
      </c>
      <c r="B246" s="95" t="s">
        <v>27</v>
      </c>
      <c r="C246" s="95">
        <v>48734</v>
      </c>
      <c r="D246" s="96">
        <v>3</v>
      </c>
      <c r="E246" s="95"/>
    </row>
    <row r="247" spans="1:5" hidden="1" x14ac:dyDescent="0.25">
      <c r="A247" s="95" t="s">
        <v>194</v>
      </c>
      <c r="B247" s="95" t="s">
        <v>27</v>
      </c>
      <c r="C247" s="95">
        <v>48384</v>
      </c>
      <c r="D247" s="96">
        <v>3</v>
      </c>
      <c r="E247" s="95"/>
    </row>
    <row r="248" spans="1:5" hidden="1" x14ac:dyDescent="0.25">
      <c r="A248" s="95" t="s">
        <v>296</v>
      </c>
      <c r="B248" s="95" t="s">
        <v>27</v>
      </c>
      <c r="C248" s="116">
        <v>45571</v>
      </c>
      <c r="D248" s="96">
        <v>10</v>
      </c>
      <c r="E248" s="95"/>
    </row>
    <row r="249" spans="1:5" ht="30" hidden="1" x14ac:dyDescent="0.25">
      <c r="A249" s="95" t="s">
        <v>211</v>
      </c>
      <c r="B249" s="95" t="s">
        <v>399</v>
      </c>
      <c r="C249" s="116"/>
      <c r="D249" s="96"/>
      <c r="E249" s="95">
        <v>10</v>
      </c>
    </row>
    <row r="250" spans="1:5" hidden="1" x14ac:dyDescent="0.25">
      <c r="A250" s="95" t="s">
        <v>201</v>
      </c>
      <c r="B250" s="95" t="s">
        <v>27</v>
      </c>
      <c r="C250" s="95">
        <v>40138</v>
      </c>
      <c r="D250" s="96">
        <v>2</v>
      </c>
      <c r="E250" s="95"/>
    </row>
    <row r="251" spans="1:5" hidden="1" x14ac:dyDescent="0.25">
      <c r="A251" s="95" t="s">
        <v>200</v>
      </c>
      <c r="B251" s="95" t="s">
        <v>27</v>
      </c>
      <c r="C251" s="51">
        <v>42171</v>
      </c>
      <c r="D251" s="96">
        <v>5</v>
      </c>
      <c r="E251" s="95"/>
    </row>
    <row r="252" spans="1:5" hidden="1" x14ac:dyDescent="0.25">
      <c r="A252" s="95" t="s">
        <v>197</v>
      </c>
      <c r="B252" s="95" t="s">
        <v>27</v>
      </c>
      <c r="C252" s="95">
        <v>44627</v>
      </c>
      <c r="D252" s="96">
        <v>4</v>
      </c>
      <c r="E252" s="95"/>
    </row>
    <row r="253" spans="1:5" hidden="1" x14ac:dyDescent="0.25">
      <c r="A253" s="95" t="s">
        <v>209</v>
      </c>
      <c r="B253" s="95" t="s">
        <v>399</v>
      </c>
      <c r="C253" s="116"/>
      <c r="D253" s="96"/>
      <c r="E253" s="95">
        <v>10</v>
      </c>
    </row>
    <row r="254" spans="1:5" hidden="1" x14ac:dyDescent="0.25">
      <c r="A254" s="95" t="s">
        <v>203</v>
      </c>
      <c r="B254" s="95" t="s">
        <v>399</v>
      </c>
      <c r="C254" s="116"/>
      <c r="D254" s="96">
        <v>2</v>
      </c>
      <c r="E254" s="95"/>
    </row>
    <row r="255" spans="1:5" hidden="1" x14ac:dyDescent="0.25">
      <c r="A255" s="95" t="s">
        <v>196</v>
      </c>
      <c r="B255" s="95" t="s">
        <v>27</v>
      </c>
      <c r="C255" s="95">
        <v>44859</v>
      </c>
      <c r="D255" s="96">
        <v>3</v>
      </c>
      <c r="E255" s="95"/>
    </row>
    <row r="256" spans="1:5" ht="30" hidden="1" x14ac:dyDescent="0.25">
      <c r="A256" s="95" t="s">
        <v>205</v>
      </c>
      <c r="B256" s="95" t="s">
        <v>399</v>
      </c>
      <c r="C256" s="116"/>
      <c r="D256" s="96">
        <v>3</v>
      </c>
      <c r="E256" s="95"/>
    </row>
    <row r="257" spans="1:5" ht="30" hidden="1" x14ac:dyDescent="0.25">
      <c r="A257" s="95" t="s">
        <v>210</v>
      </c>
      <c r="B257" s="95" t="s">
        <v>399</v>
      </c>
      <c r="C257" s="116"/>
      <c r="D257" s="96"/>
      <c r="E257" s="95">
        <v>10</v>
      </c>
    </row>
    <row r="258" spans="1:5" hidden="1" x14ac:dyDescent="0.25">
      <c r="A258" s="95" t="s">
        <v>207</v>
      </c>
      <c r="B258" s="95" t="s">
        <v>399</v>
      </c>
      <c r="C258" s="95"/>
      <c r="D258" s="96"/>
      <c r="E258" s="95">
        <v>10</v>
      </c>
    </row>
    <row r="259" spans="1:5" hidden="1" x14ac:dyDescent="0.25">
      <c r="A259" s="95" t="s">
        <v>193</v>
      </c>
      <c r="B259" s="95" t="s">
        <v>27</v>
      </c>
      <c r="C259" s="51">
        <v>49777</v>
      </c>
      <c r="D259" s="96">
        <v>15</v>
      </c>
      <c r="E259" s="95"/>
    </row>
    <row r="260" spans="1:5" hidden="1" x14ac:dyDescent="0.25">
      <c r="A260" s="95" t="s">
        <v>199</v>
      </c>
      <c r="B260" s="95" t="s">
        <v>27</v>
      </c>
      <c r="C260" s="51">
        <v>42665</v>
      </c>
      <c r="D260" s="96">
        <v>5</v>
      </c>
      <c r="E260" s="95"/>
    </row>
    <row r="261" spans="1:5" hidden="1" x14ac:dyDescent="0.25">
      <c r="A261" s="95" t="s">
        <v>204</v>
      </c>
      <c r="B261" s="95" t="s">
        <v>399</v>
      </c>
      <c r="C261" s="116"/>
      <c r="D261" s="96">
        <v>3</v>
      </c>
      <c r="E261" s="95"/>
    </row>
    <row r="262" spans="1:5" hidden="1" x14ac:dyDescent="0.25">
      <c r="A262" s="95" t="s">
        <v>208</v>
      </c>
      <c r="B262" s="95" t="s">
        <v>399</v>
      </c>
      <c r="C262" s="116"/>
      <c r="D262" s="96"/>
      <c r="E262" s="95">
        <v>10</v>
      </c>
    </row>
    <row r="263" spans="1:5" hidden="1" x14ac:dyDescent="0.25">
      <c r="A263" s="95" t="s">
        <v>195</v>
      </c>
      <c r="B263" s="95" t="s">
        <v>27</v>
      </c>
      <c r="C263" s="95">
        <v>44886</v>
      </c>
      <c r="D263" s="96">
        <v>5</v>
      </c>
      <c r="E263" s="95"/>
    </row>
    <row r="264" spans="1:5" hidden="1" x14ac:dyDescent="0.25">
      <c r="A264" s="122" t="s">
        <v>339</v>
      </c>
      <c r="B264" s="95" t="s">
        <v>27</v>
      </c>
      <c r="C264" s="95">
        <v>49326</v>
      </c>
      <c r="D264" s="96">
        <v>10</v>
      </c>
      <c r="E264" s="95"/>
    </row>
    <row r="265" spans="1:5" hidden="1" x14ac:dyDescent="0.25">
      <c r="A265" s="122" t="s">
        <v>340</v>
      </c>
      <c r="B265" s="95" t="s">
        <v>27</v>
      </c>
      <c r="C265" s="95">
        <v>49347</v>
      </c>
      <c r="D265" s="96">
        <v>20</v>
      </c>
      <c r="E265" s="95"/>
    </row>
    <row r="266" spans="1:5" hidden="1" x14ac:dyDescent="0.25">
      <c r="A266" s="122" t="s">
        <v>213</v>
      </c>
      <c r="B266" s="95" t="s">
        <v>27</v>
      </c>
      <c r="C266" s="123">
        <v>49367</v>
      </c>
      <c r="D266" s="96">
        <v>2</v>
      </c>
      <c r="E266" s="95"/>
    </row>
    <row r="267" spans="1:5" hidden="1" x14ac:dyDescent="0.25">
      <c r="A267" s="122" t="s">
        <v>341</v>
      </c>
      <c r="B267" s="95" t="s">
        <v>27</v>
      </c>
      <c r="C267" s="124">
        <v>49285</v>
      </c>
      <c r="D267" s="96">
        <v>1</v>
      </c>
      <c r="E267" s="95"/>
    </row>
    <row r="268" spans="1:5" hidden="1" x14ac:dyDescent="0.25">
      <c r="A268" s="122" t="s">
        <v>296</v>
      </c>
      <c r="B268" s="95" t="s">
        <v>27</v>
      </c>
      <c r="C268" s="95">
        <v>45571</v>
      </c>
      <c r="D268" s="96">
        <v>10</v>
      </c>
      <c r="E268" s="95"/>
    </row>
    <row r="269" spans="1:5" hidden="1" x14ac:dyDescent="0.25">
      <c r="A269" s="95" t="s">
        <v>217</v>
      </c>
      <c r="B269" s="95" t="s">
        <v>27</v>
      </c>
      <c r="C269" s="123">
        <v>49349</v>
      </c>
      <c r="D269" s="96">
        <v>1</v>
      </c>
      <c r="E269" s="95"/>
    </row>
    <row r="270" spans="1:5" hidden="1" x14ac:dyDescent="0.25">
      <c r="A270" s="122" t="s">
        <v>342</v>
      </c>
      <c r="B270" s="95" t="s">
        <v>27</v>
      </c>
      <c r="C270" s="124">
        <v>49789</v>
      </c>
      <c r="D270" s="96">
        <v>1</v>
      </c>
      <c r="E270" s="95"/>
    </row>
    <row r="271" spans="1:5" hidden="1" x14ac:dyDescent="0.25">
      <c r="A271" s="95" t="s">
        <v>216</v>
      </c>
      <c r="B271" s="95" t="s">
        <v>27</v>
      </c>
      <c r="C271" s="124">
        <v>49353</v>
      </c>
      <c r="D271" s="96">
        <v>2</v>
      </c>
      <c r="E271" s="95"/>
    </row>
    <row r="272" spans="1:5" hidden="1" x14ac:dyDescent="0.25">
      <c r="A272" s="95" t="s">
        <v>224</v>
      </c>
      <c r="B272" s="95" t="s">
        <v>27</v>
      </c>
      <c r="C272" s="124">
        <v>22036</v>
      </c>
      <c r="D272" s="96">
        <v>1</v>
      </c>
      <c r="E272" s="95"/>
    </row>
    <row r="273" spans="1:5" hidden="1" x14ac:dyDescent="0.25">
      <c r="A273" s="95" t="s">
        <v>220</v>
      </c>
      <c r="B273" s="95" t="s">
        <v>27</v>
      </c>
      <c r="C273" s="51">
        <v>22580</v>
      </c>
      <c r="D273" s="96">
        <v>5</v>
      </c>
      <c r="E273" s="95"/>
    </row>
    <row r="274" spans="1:5" hidden="1" x14ac:dyDescent="0.25">
      <c r="A274" s="95" t="s">
        <v>343</v>
      </c>
      <c r="B274" s="95" t="s">
        <v>27</v>
      </c>
      <c r="C274" s="123">
        <v>49350</v>
      </c>
      <c r="D274" s="96">
        <v>3</v>
      </c>
      <c r="E274" s="95"/>
    </row>
    <row r="275" spans="1:5" hidden="1" x14ac:dyDescent="0.25">
      <c r="A275" s="95" t="s">
        <v>218</v>
      </c>
      <c r="B275" s="95" t="s">
        <v>27</v>
      </c>
      <c r="C275" s="124">
        <v>47493</v>
      </c>
      <c r="D275" s="96">
        <v>1</v>
      </c>
      <c r="E275" s="95"/>
    </row>
    <row r="276" spans="1:5" hidden="1" x14ac:dyDescent="0.25">
      <c r="A276" s="95" t="s">
        <v>214</v>
      </c>
      <c r="B276" s="95" t="s">
        <v>27</v>
      </c>
      <c r="C276" s="124">
        <v>49360</v>
      </c>
      <c r="D276" s="96">
        <v>4</v>
      </c>
      <c r="E276" s="95"/>
    </row>
    <row r="277" spans="1:5" hidden="1" x14ac:dyDescent="0.25">
      <c r="A277" s="95" t="s">
        <v>344</v>
      </c>
      <c r="B277" s="95" t="s">
        <v>27</v>
      </c>
      <c r="C277" s="124">
        <v>49389</v>
      </c>
      <c r="D277" s="96">
        <v>2</v>
      </c>
      <c r="E277" s="95"/>
    </row>
    <row r="278" spans="1:5" hidden="1" x14ac:dyDescent="0.25">
      <c r="A278" s="95" t="s">
        <v>215</v>
      </c>
      <c r="B278" s="95" t="s">
        <v>27</v>
      </c>
      <c r="C278" s="124">
        <v>49355</v>
      </c>
      <c r="D278" s="96">
        <v>2</v>
      </c>
      <c r="E278" s="95"/>
    </row>
    <row r="279" spans="1:5" hidden="1" x14ac:dyDescent="0.25">
      <c r="A279" s="95" t="s">
        <v>221</v>
      </c>
      <c r="B279" s="95" t="s">
        <v>27</v>
      </c>
      <c r="C279" s="51">
        <v>22579</v>
      </c>
      <c r="D279" s="96">
        <v>5</v>
      </c>
      <c r="E279" s="95"/>
    </row>
    <row r="280" spans="1:5" hidden="1" x14ac:dyDescent="0.25">
      <c r="A280" s="95" t="s">
        <v>222</v>
      </c>
      <c r="B280" s="95" t="s">
        <v>27</v>
      </c>
      <c r="C280" s="51">
        <v>22578</v>
      </c>
      <c r="D280" s="96">
        <v>7.5</v>
      </c>
      <c r="E280" s="95"/>
    </row>
    <row r="281" spans="1:5" hidden="1" x14ac:dyDescent="0.25">
      <c r="A281" s="95" t="s">
        <v>741</v>
      </c>
      <c r="B281" s="95" t="s">
        <v>27</v>
      </c>
      <c r="C281" s="124">
        <v>49390</v>
      </c>
      <c r="D281" s="96">
        <v>3</v>
      </c>
      <c r="E281" s="95"/>
    </row>
    <row r="282" spans="1:5" hidden="1" x14ac:dyDescent="0.25">
      <c r="A282" s="95" t="s">
        <v>345</v>
      </c>
      <c r="B282" s="95" t="s">
        <v>27</v>
      </c>
      <c r="C282" s="51">
        <v>22577</v>
      </c>
      <c r="D282" s="96">
        <v>9</v>
      </c>
      <c r="E282" s="95"/>
    </row>
    <row r="283" spans="1:5" hidden="1" x14ac:dyDescent="0.25">
      <c r="A283" s="95" t="s">
        <v>346</v>
      </c>
      <c r="B283" s="95" t="s">
        <v>27</v>
      </c>
      <c r="C283" s="123">
        <v>49352</v>
      </c>
      <c r="D283" s="96">
        <v>4</v>
      </c>
      <c r="E283" s="95"/>
    </row>
    <row r="284" spans="1:5" hidden="1" x14ac:dyDescent="0.25">
      <c r="A284" s="95" t="s">
        <v>223</v>
      </c>
      <c r="B284" s="95" t="s">
        <v>27</v>
      </c>
      <c r="C284" s="95">
        <v>22494</v>
      </c>
      <c r="D284" s="96">
        <v>6</v>
      </c>
      <c r="E284" s="95"/>
    </row>
    <row r="285" spans="1:5" hidden="1" x14ac:dyDescent="0.25">
      <c r="A285" s="95" t="s">
        <v>347</v>
      </c>
      <c r="B285" s="95" t="s">
        <v>27</v>
      </c>
      <c r="C285" s="123">
        <v>49368</v>
      </c>
      <c r="D285" s="96">
        <v>2</v>
      </c>
      <c r="E285" s="95"/>
    </row>
    <row r="286" spans="1:5" hidden="1" x14ac:dyDescent="0.25">
      <c r="A286" s="95" t="s">
        <v>219</v>
      </c>
      <c r="B286" s="95" t="s">
        <v>27</v>
      </c>
      <c r="C286" s="51">
        <v>22581</v>
      </c>
      <c r="D286" s="96">
        <v>9.5</v>
      </c>
      <c r="E286" s="95"/>
    </row>
    <row r="287" spans="1:5" hidden="1" x14ac:dyDescent="0.25">
      <c r="A287" s="95" t="s">
        <v>348</v>
      </c>
      <c r="B287" s="95" t="s">
        <v>27</v>
      </c>
      <c r="C287" s="124">
        <v>22037</v>
      </c>
      <c r="D287" s="96">
        <v>1</v>
      </c>
      <c r="E287" s="95"/>
    </row>
    <row r="288" spans="1:5" hidden="1" x14ac:dyDescent="0.25">
      <c r="A288" s="95" t="s">
        <v>225</v>
      </c>
      <c r="B288" s="95" t="s">
        <v>27</v>
      </c>
      <c r="C288" s="124">
        <v>21979</v>
      </c>
      <c r="D288" s="96">
        <v>2</v>
      </c>
      <c r="E288" s="95"/>
    </row>
    <row r="289" spans="1:5" hidden="1" x14ac:dyDescent="0.25">
      <c r="A289" s="101" t="s">
        <v>296</v>
      </c>
      <c r="B289" s="101" t="s">
        <v>27</v>
      </c>
      <c r="C289" s="103">
        <v>45571</v>
      </c>
      <c r="D289" s="104">
        <v>10</v>
      </c>
      <c r="E289" s="101"/>
    </row>
    <row r="290" spans="1:5" hidden="1" x14ac:dyDescent="0.25">
      <c r="A290" s="101" t="s">
        <v>349</v>
      </c>
      <c r="B290" s="101" t="s">
        <v>27</v>
      </c>
      <c r="C290" s="104">
        <v>48462</v>
      </c>
      <c r="D290" s="104">
        <v>25</v>
      </c>
      <c r="E290" s="101"/>
    </row>
    <row r="291" spans="1:5" hidden="1" x14ac:dyDescent="0.25">
      <c r="A291" s="101" t="s">
        <v>350</v>
      </c>
      <c r="B291" s="101" t="s">
        <v>27</v>
      </c>
      <c r="C291" s="104">
        <v>43180</v>
      </c>
      <c r="D291" s="104">
        <v>5</v>
      </c>
      <c r="E291" s="101"/>
    </row>
    <row r="292" spans="1:5" hidden="1" x14ac:dyDescent="0.25">
      <c r="A292" s="101" t="s">
        <v>228</v>
      </c>
      <c r="B292" s="101" t="s">
        <v>27</v>
      </c>
      <c r="C292" s="104">
        <v>47609</v>
      </c>
      <c r="D292" s="104">
        <v>2</v>
      </c>
      <c r="E292" s="101"/>
    </row>
    <row r="293" spans="1:5" hidden="1" x14ac:dyDescent="0.25">
      <c r="A293" s="108" t="s">
        <v>227</v>
      </c>
      <c r="B293" s="101" t="s">
        <v>27</v>
      </c>
      <c r="C293" s="109">
        <v>48549</v>
      </c>
      <c r="D293" s="104">
        <v>2</v>
      </c>
      <c r="E293" s="108"/>
    </row>
    <row r="294" spans="1:5" hidden="1" x14ac:dyDescent="0.25">
      <c r="A294" s="102" t="s">
        <v>351</v>
      </c>
      <c r="B294" s="101" t="s">
        <v>27</v>
      </c>
      <c r="C294" s="4">
        <v>45389</v>
      </c>
      <c r="D294" s="27">
        <v>1</v>
      </c>
      <c r="E294" s="101"/>
    </row>
    <row r="295" spans="1:5" hidden="1" x14ac:dyDescent="0.25">
      <c r="A295" s="102" t="s">
        <v>352</v>
      </c>
      <c r="B295" s="101" t="s">
        <v>27</v>
      </c>
      <c r="C295" s="4">
        <v>47296</v>
      </c>
      <c r="D295" s="27">
        <v>1</v>
      </c>
      <c r="E295" s="108"/>
    </row>
    <row r="296" spans="1:5" hidden="1" x14ac:dyDescent="0.25">
      <c r="A296" s="101" t="s">
        <v>231</v>
      </c>
      <c r="B296" s="101" t="s">
        <v>27</v>
      </c>
      <c r="C296" s="104">
        <v>45350</v>
      </c>
      <c r="D296" s="104">
        <v>2</v>
      </c>
      <c r="E296" s="101"/>
    </row>
    <row r="297" spans="1:5" hidden="1" x14ac:dyDescent="0.25">
      <c r="A297" s="108" t="s">
        <v>230</v>
      </c>
      <c r="B297" s="101" t="s">
        <v>27</v>
      </c>
      <c r="C297" s="109">
        <v>46128</v>
      </c>
      <c r="D297" s="104">
        <v>2</v>
      </c>
      <c r="E297" s="108"/>
    </row>
    <row r="298" spans="1:5" hidden="1" x14ac:dyDescent="0.25">
      <c r="A298" s="102" t="s">
        <v>353</v>
      </c>
      <c r="B298" s="101" t="s">
        <v>27</v>
      </c>
      <c r="C298" s="4">
        <v>46496</v>
      </c>
      <c r="D298" s="104">
        <v>2</v>
      </c>
      <c r="E298" s="101"/>
    </row>
    <row r="299" spans="1:5" hidden="1" x14ac:dyDescent="0.25">
      <c r="A299" s="108" t="s">
        <v>232</v>
      </c>
      <c r="B299" s="101" t="s">
        <v>27</v>
      </c>
      <c r="C299" s="109">
        <v>40003</v>
      </c>
      <c r="D299" s="104">
        <v>2</v>
      </c>
      <c r="E299" s="108"/>
    </row>
    <row r="300" spans="1:5" hidden="1" x14ac:dyDescent="0.25">
      <c r="A300" s="101" t="s">
        <v>229</v>
      </c>
      <c r="B300" s="101" t="s">
        <v>27</v>
      </c>
      <c r="C300" s="104">
        <v>47248</v>
      </c>
      <c r="D300" s="104">
        <v>2</v>
      </c>
      <c r="E300" s="101"/>
    </row>
    <row r="301" spans="1:5" hidden="1" x14ac:dyDescent="0.25">
      <c r="A301" s="16" t="s">
        <v>354</v>
      </c>
      <c r="B301" s="95" t="s">
        <v>27</v>
      </c>
      <c r="C301" s="95">
        <v>40606</v>
      </c>
      <c r="D301" s="96">
        <v>3</v>
      </c>
      <c r="E301" s="95"/>
    </row>
    <row r="302" spans="1:5" hidden="1" x14ac:dyDescent="0.25">
      <c r="A302" s="95" t="s">
        <v>256</v>
      </c>
      <c r="B302" s="95" t="s">
        <v>289</v>
      </c>
      <c r="C302" s="95"/>
      <c r="D302" s="96">
        <v>30</v>
      </c>
      <c r="E302" s="95"/>
    </row>
    <row r="303" spans="1:5" hidden="1" x14ac:dyDescent="0.25">
      <c r="A303" s="95" t="s">
        <v>241</v>
      </c>
      <c r="B303" s="95" t="s">
        <v>27</v>
      </c>
      <c r="C303" s="95">
        <v>46834</v>
      </c>
      <c r="D303" s="96">
        <v>5</v>
      </c>
      <c r="E303" s="95"/>
    </row>
    <row r="304" spans="1:5" hidden="1" x14ac:dyDescent="0.25">
      <c r="A304" s="95" t="s">
        <v>236</v>
      </c>
      <c r="B304" s="95" t="s">
        <v>27</v>
      </c>
      <c r="C304" s="95">
        <v>49833</v>
      </c>
      <c r="D304" s="96">
        <v>2</v>
      </c>
      <c r="E304" s="95"/>
    </row>
    <row r="305" spans="1:5" hidden="1" x14ac:dyDescent="0.25">
      <c r="A305" s="95" t="s">
        <v>245</v>
      </c>
      <c r="B305" s="95" t="s">
        <v>27</v>
      </c>
      <c r="C305" s="95">
        <v>42677</v>
      </c>
      <c r="D305" s="96">
        <v>5</v>
      </c>
      <c r="E305" s="95"/>
    </row>
    <row r="306" spans="1:5" hidden="1" x14ac:dyDescent="0.25">
      <c r="A306" s="95" t="s">
        <v>249</v>
      </c>
      <c r="B306" s="95" t="s">
        <v>27</v>
      </c>
      <c r="C306" s="51">
        <v>40142</v>
      </c>
      <c r="D306" s="96">
        <v>3</v>
      </c>
      <c r="E306" s="95"/>
    </row>
    <row r="307" spans="1:5" hidden="1" x14ac:dyDescent="0.25">
      <c r="A307" s="95" t="s">
        <v>296</v>
      </c>
      <c r="B307" s="95" t="s">
        <v>27</v>
      </c>
      <c r="C307" s="116">
        <v>45571</v>
      </c>
      <c r="D307" s="96">
        <v>10</v>
      </c>
      <c r="E307" s="95"/>
    </row>
    <row r="308" spans="1:5" hidden="1" x14ac:dyDescent="0.25">
      <c r="A308" s="100" t="s">
        <v>238</v>
      </c>
      <c r="B308" s="95" t="s">
        <v>27</v>
      </c>
      <c r="C308" s="95">
        <v>48096</v>
      </c>
      <c r="D308" s="96">
        <v>2</v>
      </c>
      <c r="E308" s="95"/>
    </row>
    <row r="309" spans="1:5" hidden="1" x14ac:dyDescent="0.25">
      <c r="A309" s="95" t="s">
        <v>355</v>
      </c>
      <c r="B309" s="95" t="s">
        <v>27</v>
      </c>
      <c r="C309" s="95">
        <v>22095</v>
      </c>
      <c r="D309" s="96">
        <v>15</v>
      </c>
      <c r="E309" s="95"/>
    </row>
    <row r="310" spans="1:5" hidden="1" x14ac:dyDescent="0.25">
      <c r="A310" s="95" t="s">
        <v>356</v>
      </c>
      <c r="B310" s="95" t="s">
        <v>27</v>
      </c>
      <c r="C310" s="95">
        <v>22097</v>
      </c>
      <c r="D310" s="96">
        <v>25</v>
      </c>
      <c r="E310" s="95"/>
    </row>
    <row r="311" spans="1:5" hidden="1" x14ac:dyDescent="0.25">
      <c r="A311" s="95" t="s">
        <v>235</v>
      </c>
      <c r="B311" s="95" t="s">
        <v>27</v>
      </c>
      <c r="C311" s="51">
        <v>49980</v>
      </c>
      <c r="D311" s="96">
        <v>5</v>
      </c>
      <c r="E311" s="95"/>
    </row>
    <row r="312" spans="1:5" hidden="1" x14ac:dyDescent="0.25">
      <c r="A312" s="95" t="s">
        <v>246</v>
      </c>
      <c r="B312" s="95" t="s">
        <v>27</v>
      </c>
      <c r="C312" s="51">
        <v>41687</v>
      </c>
      <c r="D312" s="96">
        <v>3</v>
      </c>
      <c r="E312" s="95"/>
    </row>
    <row r="313" spans="1:5" hidden="1" x14ac:dyDescent="0.25">
      <c r="A313" s="100" t="s">
        <v>250</v>
      </c>
      <c r="B313" s="95" t="s">
        <v>27</v>
      </c>
      <c r="C313" s="95">
        <v>40126</v>
      </c>
      <c r="D313" s="96">
        <v>3</v>
      </c>
      <c r="E313" s="95"/>
    </row>
    <row r="314" spans="1:5" hidden="1" x14ac:dyDescent="0.25">
      <c r="A314" s="95" t="s">
        <v>357</v>
      </c>
      <c r="B314" s="95" t="s">
        <v>27</v>
      </c>
      <c r="C314" s="95">
        <v>22091</v>
      </c>
      <c r="D314" s="96">
        <v>5</v>
      </c>
      <c r="E314" s="95"/>
    </row>
    <row r="315" spans="1:5" hidden="1" x14ac:dyDescent="0.25">
      <c r="A315" s="95" t="s">
        <v>242</v>
      </c>
      <c r="B315" s="95" t="s">
        <v>27</v>
      </c>
      <c r="C315" s="51">
        <v>44327</v>
      </c>
      <c r="D315" s="96">
        <v>5</v>
      </c>
      <c r="E315" s="95"/>
    </row>
    <row r="316" spans="1:5" hidden="1" x14ac:dyDescent="0.25">
      <c r="A316" s="95" t="s">
        <v>358</v>
      </c>
      <c r="B316" s="95" t="s">
        <v>27</v>
      </c>
      <c r="C316" s="95">
        <v>22525</v>
      </c>
      <c r="D316" s="96">
        <v>1</v>
      </c>
      <c r="E316" s="95"/>
    </row>
    <row r="317" spans="1:5" hidden="1" x14ac:dyDescent="0.25">
      <c r="A317" s="95" t="s">
        <v>247</v>
      </c>
      <c r="B317" s="95" t="s">
        <v>27</v>
      </c>
      <c r="C317" s="95">
        <v>40823</v>
      </c>
      <c r="D317" s="96">
        <v>1</v>
      </c>
      <c r="E317" s="95"/>
    </row>
    <row r="318" spans="1:5" hidden="1" x14ac:dyDescent="0.25">
      <c r="A318" s="95" t="s">
        <v>252</v>
      </c>
      <c r="B318" s="95" t="s">
        <v>27</v>
      </c>
      <c r="C318" s="95">
        <v>22054</v>
      </c>
      <c r="D318" s="96">
        <v>3</v>
      </c>
      <c r="E318" s="95"/>
    </row>
    <row r="319" spans="1:5" hidden="1" x14ac:dyDescent="0.25">
      <c r="A319" s="95" t="s">
        <v>248</v>
      </c>
      <c r="B319" s="95" t="s">
        <v>27</v>
      </c>
      <c r="C319" s="51">
        <v>40607</v>
      </c>
      <c r="D319" s="96">
        <v>5</v>
      </c>
      <c r="E319" s="95"/>
    </row>
    <row r="320" spans="1:5" hidden="1" x14ac:dyDescent="0.25">
      <c r="A320" s="95" t="s">
        <v>240</v>
      </c>
      <c r="B320" s="95" t="s">
        <v>27</v>
      </c>
      <c r="C320" s="95">
        <v>46873</v>
      </c>
      <c r="D320" s="96">
        <v>3</v>
      </c>
      <c r="E320" s="95"/>
    </row>
    <row r="321" spans="1:5" hidden="1" x14ac:dyDescent="0.25">
      <c r="A321" s="95" t="s">
        <v>359</v>
      </c>
      <c r="B321" s="95" t="s">
        <v>27</v>
      </c>
      <c r="C321" s="95">
        <v>22096</v>
      </c>
      <c r="D321" s="96">
        <v>15</v>
      </c>
      <c r="E321" s="95"/>
    </row>
    <row r="322" spans="1:5" hidden="1" x14ac:dyDescent="0.25">
      <c r="A322" s="95" t="s">
        <v>244</v>
      </c>
      <c r="B322" s="95" t="s">
        <v>27</v>
      </c>
      <c r="C322" s="51">
        <v>42690</v>
      </c>
      <c r="D322" s="96">
        <v>15</v>
      </c>
      <c r="E322" s="95"/>
    </row>
    <row r="323" spans="1:5" hidden="1" x14ac:dyDescent="0.25">
      <c r="A323" s="95" t="s">
        <v>255</v>
      </c>
      <c r="B323" s="95" t="s">
        <v>27</v>
      </c>
      <c r="C323" s="51">
        <v>20922</v>
      </c>
      <c r="D323" s="96">
        <v>15</v>
      </c>
      <c r="E323" s="95"/>
    </row>
    <row r="324" spans="1:5" hidden="1" x14ac:dyDescent="0.25">
      <c r="A324" s="95" t="s">
        <v>360</v>
      </c>
      <c r="B324" s="95" t="s">
        <v>27</v>
      </c>
      <c r="C324" s="95">
        <v>22524</v>
      </c>
      <c r="D324" s="96">
        <v>1</v>
      </c>
      <c r="E324" s="95"/>
    </row>
    <row r="325" spans="1:5" hidden="1" x14ac:dyDescent="0.25">
      <c r="A325" s="95" t="s">
        <v>361</v>
      </c>
      <c r="B325" s="95" t="s">
        <v>27</v>
      </c>
      <c r="C325" s="95">
        <v>40125</v>
      </c>
      <c r="D325" s="96">
        <v>2</v>
      </c>
      <c r="E325" s="95"/>
    </row>
    <row r="326" spans="1:5" hidden="1" x14ac:dyDescent="0.25">
      <c r="A326" s="95" t="s">
        <v>362</v>
      </c>
      <c r="B326" s="95" t="s">
        <v>27</v>
      </c>
      <c r="C326" s="125">
        <v>22094</v>
      </c>
      <c r="D326" s="96">
        <v>15</v>
      </c>
      <c r="E326" s="95"/>
    </row>
    <row r="327" spans="1:5" hidden="1" x14ac:dyDescent="0.25">
      <c r="A327" s="95" t="s">
        <v>363</v>
      </c>
      <c r="B327" s="95" t="s">
        <v>27</v>
      </c>
      <c r="C327" s="95">
        <v>22092</v>
      </c>
      <c r="D327" s="96">
        <v>5</v>
      </c>
      <c r="E327" s="95"/>
    </row>
    <row r="328" spans="1:5" hidden="1" x14ac:dyDescent="0.25">
      <c r="A328" s="95" t="s">
        <v>234</v>
      </c>
      <c r="B328" s="95" t="s">
        <v>27</v>
      </c>
      <c r="C328" s="95">
        <v>49994</v>
      </c>
      <c r="D328" s="96">
        <v>2</v>
      </c>
      <c r="E328" s="95"/>
    </row>
    <row r="329" spans="1:5" hidden="1" x14ac:dyDescent="0.25">
      <c r="A329" s="95" t="s">
        <v>253</v>
      </c>
      <c r="B329" s="95" t="s">
        <v>27</v>
      </c>
      <c r="C329" s="95">
        <v>22025</v>
      </c>
      <c r="D329" s="96">
        <v>3</v>
      </c>
      <c r="E329" s="95"/>
    </row>
    <row r="330" spans="1:5" hidden="1" x14ac:dyDescent="0.25">
      <c r="A330" s="16" t="s">
        <v>243</v>
      </c>
      <c r="B330" s="95" t="s">
        <v>27</v>
      </c>
      <c r="C330" s="95">
        <v>42933</v>
      </c>
      <c r="D330" s="96">
        <v>2</v>
      </c>
      <c r="E330" s="95"/>
    </row>
    <row r="331" spans="1:5" hidden="1" x14ac:dyDescent="0.25">
      <c r="A331" s="95" t="s">
        <v>254</v>
      </c>
      <c r="B331" s="95" t="s">
        <v>27</v>
      </c>
      <c r="C331" s="51">
        <v>21993</v>
      </c>
      <c r="D331" s="96">
        <v>3</v>
      </c>
      <c r="E331" s="95"/>
    </row>
    <row r="332" spans="1:5" hidden="1" x14ac:dyDescent="0.25">
      <c r="A332" s="95" t="s">
        <v>364</v>
      </c>
      <c r="B332" s="95" t="s">
        <v>27</v>
      </c>
      <c r="C332" s="95">
        <v>22093</v>
      </c>
      <c r="D332" s="96">
        <v>5</v>
      </c>
      <c r="E332" s="95"/>
    </row>
    <row r="333" spans="1:5" hidden="1" x14ac:dyDescent="0.25">
      <c r="A333" s="95" t="s">
        <v>365</v>
      </c>
      <c r="B333" s="95" t="s">
        <v>27</v>
      </c>
      <c r="C333" s="95">
        <v>47266</v>
      </c>
      <c r="D333" s="96">
        <v>3</v>
      </c>
      <c r="E333" s="95"/>
    </row>
    <row r="334" spans="1:5" hidden="1" x14ac:dyDescent="0.25">
      <c r="A334" s="95" t="s">
        <v>237</v>
      </c>
      <c r="B334" s="95" t="s">
        <v>27</v>
      </c>
      <c r="C334" s="95">
        <v>49760</v>
      </c>
      <c r="D334" s="96">
        <v>3</v>
      </c>
      <c r="E334" s="95"/>
    </row>
    <row r="335" spans="1:5" hidden="1" x14ac:dyDescent="0.25">
      <c r="A335" s="95" t="s">
        <v>239</v>
      </c>
      <c r="B335" s="95" t="s">
        <v>27</v>
      </c>
      <c r="C335" s="51">
        <v>46874</v>
      </c>
      <c r="D335" s="96">
        <v>5</v>
      </c>
      <c r="E335" s="95"/>
    </row>
    <row r="336" spans="1:5" hidden="1" x14ac:dyDescent="0.25">
      <c r="A336" s="95" t="s">
        <v>251</v>
      </c>
      <c r="B336" s="95" t="s">
        <v>27</v>
      </c>
      <c r="C336" s="95">
        <v>22526</v>
      </c>
      <c r="D336" s="96">
        <v>1</v>
      </c>
      <c r="E336" s="95"/>
    </row>
    <row r="337" spans="1:5" hidden="1" x14ac:dyDescent="0.25">
      <c r="A337" s="100" t="s">
        <v>366</v>
      </c>
      <c r="B337" s="95" t="s">
        <v>27</v>
      </c>
      <c r="C337" s="95">
        <v>48879</v>
      </c>
      <c r="D337" s="96">
        <v>3</v>
      </c>
      <c r="E337" s="95"/>
    </row>
    <row r="338" spans="1:5" hidden="1" x14ac:dyDescent="0.25">
      <c r="A338" s="118" t="s">
        <v>276</v>
      </c>
      <c r="B338" s="101" t="s">
        <v>27</v>
      </c>
      <c r="C338" s="101">
        <v>47696</v>
      </c>
      <c r="D338" s="104">
        <v>5.4</v>
      </c>
      <c r="E338" s="101"/>
    </row>
    <row r="339" spans="1:5" hidden="1" x14ac:dyDescent="0.25">
      <c r="A339" s="118" t="s">
        <v>277</v>
      </c>
      <c r="B339" s="101" t="s">
        <v>27</v>
      </c>
      <c r="C339" s="101">
        <v>46905</v>
      </c>
      <c r="D339" s="104">
        <v>3</v>
      </c>
      <c r="E339" s="101"/>
    </row>
    <row r="340" spans="1:5" hidden="1" x14ac:dyDescent="0.25">
      <c r="A340" s="118" t="s">
        <v>285</v>
      </c>
      <c r="B340" s="101" t="s">
        <v>27</v>
      </c>
      <c r="C340" s="101">
        <v>22306</v>
      </c>
      <c r="D340" s="104">
        <v>1.7</v>
      </c>
      <c r="E340" s="101"/>
    </row>
    <row r="341" spans="1:5" hidden="1" x14ac:dyDescent="0.25">
      <c r="A341" s="118" t="s">
        <v>275</v>
      </c>
      <c r="B341" s="101" t="s">
        <v>27</v>
      </c>
      <c r="C341" s="101">
        <v>47716</v>
      </c>
      <c r="D341" s="104">
        <v>3.3</v>
      </c>
      <c r="E341" s="101"/>
    </row>
    <row r="342" spans="1:5" hidden="1" x14ac:dyDescent="0.25">
      <c r="A342" s="101" t="s">
        <v>271</v>
      </c>
      <c r="B342" s="101" t="s">
        <v>27</v>
      </c>
      <c r="C342" s="101">
        <v>48206</v>
      </c>
      <c r="D342" s="104">
        <v>3</v>
      </c>
      <c r="E342" s="101"/>
    </row>
    <row r="343" spans="1:5" hidden="1" x14ac:dyDescent="0.25">
      <c r="A343" s="101" t="s">
        <v>258</v>
      </c>
      <c r="B343" s="101" t="s">
        <v>27</v>
      </c>
      <c r="C343" s="126">
        <v>49981</v>
      </c>
      <c r="D343" s="127">
        <v>3</v>
      </c>
      <c r="E343" s="101"/>
    </row>
    <row r="344" spans="1:5" hidden="1" x14ac:dyDescent="0.25">
      <c r="A344" s="101" t="s">
        <v>367</v>
      </c>
      <c r="B344" s="101" t="s">
        <v>27</v>
      </c>
      <c r="C344" s="110">
        <v>48619</v>
      </c>
      <c r="D344" s="111">
        <v>2</v>
      </c>
      <c r="E344" s="101"/>
    </row>
    <row r="345" spans="1:5" hidden="1" x14ac:dyDescent="0.25">
      <c r="A345" s="101" t="s">
        <v>268</v>
      </c>
      <c r="B345" s="101" t="s">
        <v>27</v>
      </c>
      <c r="C345" s="101">
        <v>48617</v>
      </c>
      <c r="D345" s="104">
        <v>2</v>
      </c>
      <c r="E345" s="101"/>
    </row>
    <row r="346" spans="1:5" hidden="1" x14ac:dyDescent="0.25">
      <c r="A346" s="101" t="s">
        <v>269</v>
      </c>
      <c r="B346" s="101" t="s">
        <v>27</v>
      </c>
      <c r="C346" s="101">
        <v>48611</v>
      </c>
      <c r="D346" s="104">
        <v>2</v>
      </c>
      <c r="E346" s="101"/>
    </row>
    <row r="347" spans="1:5" hidden="1" x14ac:dyDescent="0.25">
      <c r="A347" s="101" t="s">
        <v>368</v>
      </c>
      <c r="B347" s="101" t="s">
        <v>27</v>
      </c>
      <c r="C347" s="101">
        <v>22616</v>
      </c>
      <c r="D347" s="104">
        <v>2</v>
      </c>
      <c r="E347" s="101"/>
    </row>
    <row r="348" spans="1:5" hidden="1" x14ac:dyDescent="0.25">
      <c r="A348" s="101" t="s">
        <v>260</v>
      </c>
      <c r="B348" s="101" t="s">
        <v>27</v>
      </c>
      <c r="C348" s="126">
        <v>49974</v>
      </c>
      <c r="D348" s="127">
        <v>2</v>
      </c>
      <c r="E348" s="101"/>
    </row>
    <row r="349" spans="1:5" hidden="1" x14ac:dyDescent="0.25">
      <c r="A349" s="101" t="s">
        <v>259</v>
      </c>
      <c r="B349" s="101" t="s">
        <v>27</v>
      </c>
      <c r="C349" s="126">
        <v>49975</v>
      </c>
      <c r="D349" s="127">
        <v>2</v>
      </c>
      <c r="E349" s="101"/>
    </row>
    <row r="350" spans="1:5" hidden="1" x14ac:dyDescent="0.25">
      <c r="A350" s="108" t="s">
        <v>369</v>
      </c>
      <c r="B350" s="101" t="s">
        <v>27</v>
      </c>
      <c r="C350" s="103">
        <v>40883</v>
      </c>
      <c r="D350" s="104">
        <v>1</v>
      </c>
      <c r="E350" s="101"/>
    </row>
    <row r="351" spans="1:5" hidden="1" x14ac:dyDescent="0.25">
      <c r="A351" s="101" t="s">
        <v>742</v>
      </c>
      <c r="B351" s="101" t="s">
        <v>27</v>
      </c>
      <c r="C351" s="126">
        <v>48104</v>
      </c>
      <c r="D351" s="127">
        <v>2</v>
      </c>
      <c r="E351" s="101"/>
    </row>
    <row r="352" spans="1:5" hidden="1" x14ac:dyDescent="0.25">
      <c r="A352" s="128" t="s">
        <v>279</v>
      </c>
      <c r="B352" s="101" t="s">
        <v>27</v>
      </c>
      <c r="C352" s="126">
        <v>45288</v>
      </c>
      <c r="D352" s="127">
        <v>3</v>
      </c>
      <c r="E352" s="101"/>
    </row>
    <row r="353" spans="1:5" hidden="1" x14ac:dyDescent="0.25">
      <c r="A353" s="101" t="s">
        <v>272</v>
      </c>
      <c r="B353" s="101" t="s">
        <v>27</v>
      </c>
      <c r="C353" s="101">
        <v>47910</v>
      </c>
      <c r="D353" s="104">
        <v>1</v>
      </c>
      <c r="E353" s="101"/>
    </row>
    <row r="354" spans="1:5" hidden="1" x14ac:dyDescent="0.25">
      <c r="A354" s="101" t="s">
        <v>273</v>
      </c>
      <c r="B354" s="101" t="s">
        <v>27</v>
      </c>
      <c r="C354" s="4">
        <v>47890</v>
      </c>
      <c r="D354" s="9">
        <v>1</v>
      </c>
      <c r="E354" s="4"/>
    </row>
    <row r="355" spans="1:5" hidden="1" x14ac:dyDescent="0.25">
      <c r="A355" s="101" t="s">
        <v>370</v>
      </c>
      <c r="B355" s="101" t="s">
        <v>27</v>
      </c>
      <c r="C355" s="101">
        <v>48851</v>
      </c>
      <c r="D355" s="104">
        <v>2</v>
      </c>
      <c r="E355" s="101"/>
    </row>
    <row r="356" spans="1:5" hidden="1" x14ac:dyDescent="0.25">
      <c r="A356" s="101" t="s">
        <v>281</v>
      </c>
      <c r="B356" s="101" t="s">
        <v>27</v>
      </c>
      <c r="C356" s="103">
        <v>45077</v>
      </c>
      <c r="D356" s="104">
        <v>5</v>
      </c>
      <c r="E356" s="101"/>
    </row>
    <row r="357" spans="1:5" hidden="1" x14ac:dyDescent="0.25">
      <c r="A357" s="101" t="s">
        <v>371</v>
      </c>
      <c r="B357" s="101" t="s">
        <v>27</v>
      </c>
      <c r="C357" s="101">
        <v>48616</v>
      </c>
      <c r="D357" s="104">
        <v>2</v>
      </c>
      <c r="E357" s="101"/>
    </row>
    <row r="358" spans="1:5" hidden="1" x14ac:dyDescent="0.25">
      <c r="A358" s="101" t="s">
        <v>372</v>
      </c>
      <c r="B358" s="101" t="s">
        <v>27</v>
      </c>
      <c r="C358" s="101">
        <v>48660</v>
      </c>
      <c r="D358" s="104">
        <v>2</v>
      </c>
      <c r="E358" s="101"/>
    </row>
    <row r="359" spans="1:5" hidden="1" x14ac:dyDescent="0.25">
      <c r="A359" s="101" t="s">
        <v>296</v>
      </c>
      <c r="B359" s="101" t="s">
        <v>27</v>
      </c>
      <c r="C359" s="103">
        <v>45571</v>
      </c>
      <c r="D359" s="104">
        <v>10</v>
      </c>
      <c r="E359" s="101"/>
    </row>
    <row r="360" spans="1:5" hidden="1" x14ac:dyDescent="0.25">
      <c r="A360" s="101" t="s">
        <v>262</v>
      </c>
      <c r="B360" s="101" t="s">
        <v>27</v>
      </c>
      <c r="C360" s="101">
        <v>49741</v>
      </c>
      <c r="D360" s="104">
        <v>1</v>
      </c>
      <c r="E360" s="101"/>
    </row>
    <row r="361" spans="1:5" hidden="1" x14ac:dyDescent="0.25">
      <c r="A361" s="101" t="s">
        <v>373</v>
      </c>
      <c r="B361" s="101" t="s">
        <v>27</v>
      </c>
      <c r="C361" s="103">
        <v>47593</v>
      </c>
      <c r="D361" s="104">
        <v>5</v>
      </c>
      <c r="E361" s="101"/>
    </row>
    <row r="362" spans="1:5" hidden="1" x14ac:dyDescent="0.25">
      <c r="A362" s="101" t="s">
        <v>374</v>
      </c>
      <c r="B362" s="101" t="s">
        <v>27</v>
      </c>
      <c r="C362" s="103">
        <v>47592</v>
      </c>
      <c r="D362" s="104">
        <v>7</v>
      </c>
      <c r="E362" s="101"/>
    </row>
    <row r="363" spans="1:5" hidden="1" x14ac:dyDescent="0.25">
      <c r="A363" s="128" t="s">
        <v>375</v>
      </c>
      <c r="B363" s="101" t="s">
        <v>27</v>
      </c>
      <c r="C363" s="126">
        <v>47854</v>
      </c>
      <c r="D363" s="127">
        <v>30</v>
      </c>
      <c r="E363" s="101"/>
    </row>
    <row r="364" spans="1:5" hidden="1" x14ac:dyDescent="0.25">
      <c r="A364" s="118" t="s">
        <v>376</v>
      </c>
      <c r="B364" s="101" t="s">
        <v>27</v>
      </c>
      <c r="C364" s="101">
        <v>47857</v>
      </c>
      <c r="D364" s="104">
        <v>50</v>
      </c>
      <c r="E364" s="101"/>
    </row>
    <row r="365" spans="1:5" hidden="1" x14ac:dyDescent="0.25">
      <c r="A365" s="101" t="s">
        <v>377</v>
      </c>
      <c r="B365" s="101" t="s">
        <v>27</v>
      </c>
      <c r="C365" s="101">
        <v>48850</v>
      </c>
      <c r="D365" s="104">
        <v>3</v>
      </c>
      <c r="E365" s="101"/>
    </row>
    <row r="366" spans="1:5" hidden="1" x14ac:dyDescent="0.25">
      <c r="A366" s="101" t="s">
        <v>284</v>
      </c>
      <c r="B366" s="101" t="s">
        <v>27</v>
      </c>
      <c r="C366" s="101">
        <v>40544</v>
      </c>
      <c r="D366" s="104">
        <v>20</v>
      </c>
      <c r="E366" s="101"/>
    </row>
    <row r="367" spans="1:5" hidden="1" x14ac:dyDescent="0.25">
      <c r="A367" s="101" t="s">
        <v>378</v>
      </c>
      <c r="B367" s="101" t="s">
        <v>27</v>
      </c>
      <c r="C367" s="101">
        <v>49885</v>
      </c>
      <c r="D367" s="104">
        <v>3</v>
      </c>
      <c r="E367" s="101"/>
    </row>
    <row r="368" spans="1:5" hidden="1" x14ac:dyDescent="0.25">
      <c r="A368" s="118" t="s">
        <v>379</v>
      </c>
      <c r="B368" s="101" t="s">
        <v>27</v>
      </c>
      <c r="C368" s="101">
        <v>47855</v>
      </c>
      <c r="D368" s="104">
        <v>20</v>
      </c>
      <c r="E368" s="101"/>
    </row>
    <row r="369" spans="1:5" hidden="1" x14ac:dyDescent="0.25">
      <c r="A369" s="101" t="s">
        <v>274</v>
      </c>
      <c r="B369" s="101" t="s">
        <v>27</v>
      </c>
      <c r="C369" s="126">
        <v>47874</v>
      </c>
      <c r="D369" s="127">
        <v>1</v>
      </c>
      <c r="E369" s="101"/>
    </row>
    <row r="370" spans="1:5" hidden="1" x14ac:dyDescent="0.25">
      <c r="A370" s="101" t="s">
        <v>380</v>
      </c>
      <c r="B370" s="101" t="s">
        <v>27</v>
      </c>
      <c r="C370" s="126">
        <v>48652</v>
      </c>
      <c r="D370" s="127">
        <v>10</v>
      </c>
      <c r="E370" s="101"/>
    </row>
    <row r="371" spans="1:5" hidden="1" x14ac:dyDescent="0.25">
      <c r="A371" s="101" t="s">
        <v>270</v>
      </c>
      <c r="B371" s="101" t="s">
        <v>27</v>
      </c>
      <c r="C371" s="101">
        <v>48466</v>
      </c>
      <c r="D371" s="104">
        <v>1</v>
      </c>
      <c r="E371" s="101"/>
    </row>
    <row r="372" spans="1:5" hidden="1" x14ac:dyDescent="0.25">
      <c r="A372" s="128" t="s">
        <v>381</v>
      </c>
      <c r="B372" s="101" t="s">
        <v>27</v>
      </c>
      <c r="C372" s="126">
        <v>45114</v>
      </c>
      <c r="D372" s="127">
        <v>20</v>
      </c>
      <c r="E372" s="101"/>
    </row>
    <row r="373" spans="1:5" hidden="1" x14ac:dyDescent="0.25">
      <c r="A373" s="101" t="s">
        <v>282</v>
      </c>
      <c r="B373" s="101" t="s">
        <v>27</v>
      </c>
      <c r="C373" s="103">
        <v>45074</v>
      </c>
      <c r="D373" s="104">
        <v>3</v>
      </c>
      <c r="E373" s="101"/>
    </row>
    <row r="374" spans="1:5" hidden="1" x14ac:dyDescent="0.25">
      <c r="A374" s="101" t="s">
        <v>382</v>
      </c>
      <c r="B374" s="101" t="s">
        <v>27</v>
      </c>
      <c r="C374" s="103">
        <v>46939</v>
      </c>
      <c r="D374" s="104">
        <v>3</v>
      </c>
      <c r="E374" s="101"/>
    </row>
    <row r="375" spans="1:5" hidden="1" x14ac:dyDescent="0.25">
      <c r="A375" s="101" t="s">
        <v>383</v>
      </c>
      <c r="B375" s="101" t="s">
        <v>27</v>
      </c>
      <c r="C375" s="103">
        <v>47894</v>
      </c>
      <c r="D375" s="104">
        <v>5</v>
      </c>
      <c r="E375" s="101"/>
    </row>
    <row r="376" spans="1:5" hidden="1" x14ac:dyDescent="0.25">
      <c r="A376" s="101" t="s">
        <v>280</v>
      </c>
      <c r="B376" s="101" t="s">
        <v>27</v>
      </c>
      <c r="C376" s="101">
        <v>45097</v>
      </c>
      <c r="D376" s="104">
        <v>5</v>
      </c>
      <c r="E376" s="101"/>
    </row>
    <row r="377" spans="1:5" hidden="1" x14ac:dyDescent="0.25">
      <c r="A377" s="101" t="s">
        <v>384</v>
      </c>
      <c r="B377" s="101" t="s">
        <v>27</v>
      </c>
      <c r="C377" s="103">
        <v>20985</v>
      </c>
      <c r="D377" s="104">
        <v>2</v>
      </c>
      <c r="E377" s="101"/>
    </row>
    <row r="378" spans="1:5" hidden="1" x14ac:dyDescent="0.25">
      <c r="A378" s="102" t="s">
        <v>283</v>
      </c>
      <c r="B378" s="101" t="s">
        <v>27</v>
      </c>
      <c r="C378" s="4">
        <v>43393</v>
      </c>
      <c r="D378" s="9">
        <v>3</v>
      </c>
      <c r="E378" s="4"/>
    </row>
    <row r="379" spans="1:5" hidden="1" x14ac:dyDescent="0.25">
      <c r="A379" s="101" t="s">
        <v>267</v>
      </c>
      <c r="B379" s="101" t="s">
        <v>27</v>
      </c>
      <c r="C379" s="4">
        <v>48646</v>
      </c>
      <c r="D379" s="9">
        <v>10</v>
      </c>
      <c r="E379" s="101"/>
    </row>
    <row r="380" spans="1:5" hidden="1" x14ac:dyDescent="0.25">
      <c r="A380" s="101" t="s">
        <v>385</v>
      </c>
      <c r="B380" s="101" t="s">
        <v>27</v>
      </c>
      <c r="C380" s="101">
        <v>48644</v>
      </c>
      <c r="D380" s="104">
        <v>10</v>
      </c>
      <c r="E380" s="101"/>
    </row>
    <row r="381" spans="1:5" hidden="1" x14ac:dyDescent="0.25">
      <c r="A381" s="101" t="s">
        <v>386</v>
      </c>
      <c r="B381" s="101" t="s">
        <v>27</v>
      </c>
      <c r="C381" s="101">
        <v>46946</v>
      </c>
      <c r="D381" s="104">
        <v>5</v>
      </c>
      <c r="E381" s="101"/>
    </row>
    <row r="382" spans="1:5" hidden="1" x14ac:dyDescent="0.25">
      <c r="A382" s="101" t="s">
        <v>387</v>
      </c>
      <c r="B382" s="101" t="s">
        <v>27</v>
      </c>
      <c r="C382" s="126">
        <v>40531</v>
      </c>
      <c r="D382" s="104">
        <v>30</v>
      </c>
      <c r="E382" s="101"/>
    </row>
    <row r="383" spans="1:5" hidden="1" x14ac:dyDescent="0.25">
      <c r="A383" s="101" t="s">
        <v>278</v>
      </c>
      <c r="B383" s="101" t="s">
        <v>27</v>
      </c>
      <c r="C383" s="103">
        <v>45362</v>
      </c>
      <c r="D383" s="104">
        <v>5</v>
      </c>
      <c r="E383" s="101"/>
    </row>
    <row r="384" spans="1:5" hidden="1" x14ac:dyDescent="0.25">
      <c r="A384" s="101" t="s">
        <v>388</v>
      </c>
      <c r="B384" s="101" t="s">
        <v>27</v>
      </c>
      <c r="C384" s="126">
        <v>48903</v>
      </c>
      <c r="D384" s="127">
        <v>4</v>
      </c>
      <c r="E384" s="101"/>
    </row>
    <row r="385" spans="1:5" hidden="1" x14ac:dyDescent="0.25">
      <c r="A385" s="102" t="s">
        <v>389</v>
      </c>
      <c r="B385" s="101" t="s">
        <v>27</v>
      </c>
      <c r="C385" s="101">
        <v>45259</v>
      </c>
      <c r="D385" s="104">
        <v>1</v>
      </c>
      <c r="E385" s="101"/>
    </row>
    <row r="386" spans="1:5" hidden="1" x14ac:dyDescent="0.25">
      <c r="A386" s="101" t="s">
        <v>265</v>
      </c>
      <c r="B386" s="101" t="s">
        <v>27</v>
      </c>
      <c r="C386" s="4">
        <v>48671</v>
      </c>
      <c r="D386" s="9">
        <v>5</v>
      </c>
      <c r="E386" s="101"/>
    </row>
    <row r="387" spans="1:5" hidden="1" x14ac:dyDescent="0.25">
      <c r="A387" s="101" t="s">
        <v>263</v>
      </c>
      <c r="B387" s="101" t="s">
        <v>27</v>
      </c>
      <c r="C387" s="110">
        <v>48900</v>
      </c>
      <c r="D387" s="104">
        <v>2</v>
      </c>
      <c r="E387" s="101"/>
    </row>
    <row r="388" spans="1:5" hidden="1" x14ac:dyDescent="0.25">
      <c r="A388" s="101" t="s">
        <v>261</v>
      </c>
      <c r="B388" s="101" t="s">
        <v>27</v>
      </c>
      <c r="C388" s="4">
        <v>49943</v>
      </c>
      <c r="D388" s="9">
        <v>22</v>
      </c>
      <c r="E388" s="101"/>
    </row>
    <row r="389" spans="1:5" hidden="1" x14ac:dyDescent="0.25">
      <c r="A389" s="101" t="s">
        <v>264</v>
      </c>
      <c r="B389" s="101" t="s">
        <v>27</v>
      </c>
      <c r="C389" s="4">
        <v>48672</v>
      </c>
      <c r="D389" s="9">
        <v>10</v>
      </c>
      <c r="E389" s="101"/>
    </row>
    <row r="390" spans="1:5" hidden="1" x14ac:dyDescent="0.25">
      <c r="A390" s="101" t="s">
        <v>266</v>
      </c>
      <c r="B390" s="101" t="s">
        <v>27</v>
      </c>
      <c r="C390" s="4">
        <v>48648</v>
      </c>
      <c r="D390" s="9">
        <v>5</v>
      </c>
      <c r="E390" s="101"/>
    </row>
    <row r="391" spans="1:5" hidden="1" x14ac:dyDescent="0.25">
      <c r="A391" s="100" t="s">
        <v>287</v>
      </c>
      <c r="B391" s="95" t="s">
        <v>27</v>
      </c>
      <c r="C391" s="116">
        <v>49697</v>
      </c>
      <c r="D391" s="96">
        <v>30</v>
      </c>
      <c r="E391" s="95"/>
    </row>
    <row r="392" spans="1:5" hidden="1" x14ac:dyDescent="0.25">
      <c r="A392" s="95" t="s">
        <v>288</v>
      </c>
      <c r="B392" s="95" t="s">
        <v>27</v>
      </c>
      <c r="C392" s="95">
        <v>21977</v>
      </c>
      <c r="D392" s="96">
        <v>10</v>
      </c>
      <c r="E392" s="95"/>
    </row>
  </sheetData>
  <autoFilter ref="A1:E392" xr:uid="{4D2118FC-A21B-41C6-89AC-DFFD6A082630}">
    <filterColumn colId="1">
      <filters>
        <filter val="Akademi"/>
      </filters>
    </filterColumn>
  </autoFilter>
  <conditionalFormatting sqref="C346">
    <cfRule type="duplicateValues" dxfId="2" priority="1"/>
    <cfRule type="duplicateValues" dxfId="1" priority="2"/>
    <cfRule type="duplicateValues" dxfId="0" priority="3"/>
  </conditionalFormatting>
  <dataValidations count="3">
    <dataValidation type="textLength" operator="lessThan" allowBlank="1" showInputMessage="1" showErrorMessage="1" sqref="A48 A37:A41" xr:uid="{B557F7E9-15E4-47B6-8853-59705F276078}">
      <formula1>150</formula1>
    </dataValidation>
    <dataValidation type="decimal" allowBlank="1" showInputMessage="1" showErrorMessage="1" errorTitle="Indtast tal" error="Der kan kun indtastes tal i denne celle._x000a_Skriv antallet af dage, som kurset varer." sqref="D316:D331 D357:D366 D352:D353 C26 C182 D246:D250 D203:D224 D232:D241 D282:D307" xr:uid="{58D7702D-76F6-493C-961D-A8AAAF43FF23}">
      <formula1>0</formula1>
      <formula2>1000</formula2>
    </dataValidation>
    <dataValidation type="decimal" allowBlank="1" showInputMessage="1" showErrorMessage="1" errorTitle="Indtast tal" error="Der kan kun indtastes tal i denne celle." sqref="D19 D191" xr:uid="{C94DC659-9075-4728-826A-E9C72B64D570}">
      <formula1>0</formula1>
      <formula2>10000</formula2>
    </dataValidation>
  </dataValidations>
  <hyperlinks>
    <hyperlink ref="A254" r:id="rId1" display="https://www.kp.dk/videreuddannelser/mentalisering-i-paedagogisk-arbejde-i-dagtilbud/" xr:uid="{9AA2BE0C-46FC-42BC-BD75-522255B09A93}"/>
    <hyperlink ref="A256" r:id="rId2" display="https://www.kp.dk/videreuddannelser/naar-boern-og-unge-med-diagnoser-udfordrer-din-paedagogiske-praksis/" xr:uid="{9BFEFC69-78CF-4B4B-89B8-CCE45EC44109}"/>
    <hyperlink ref="A241" r:id="rId3" display="https://www.kp.dk/videreuddannelser/adhd-og-autisme-i-skolen-og-paedagogiske-handlemuligheder/" xr:uid="{8EB47016-4D6E-4F9E-914B-D405B1EA4358}"/>
    <hyperlink ref="A258" r:id="rId4" display="https://www.kp.dk/videreuddannelser/psykosocial-rehabilitering/" xr:uid="{CFE3E4C4-69C0-4B1E-9CF4-B36C00A6DAAA}"/>
    <hyperlink ref="A262" r:id="rId5" display="https://www.kp.dk/videreuddannelser/sprogpaedagogik-og-sprogindsatser/" xr:uid="{52DE321D-A1B0-4DDF-9C72-D547D43E4673}"/>
    <hyperlink ref="A253" r:id="rId6" display="https://www.kp.dk/videreuddannelser/mennesker-i-udsatte-positioner/" xr:uid="{CCA93267-85B0-4143-8F68-393DE63EC9A0}"/>
    <hyperlink ref="A257" r:id="rId7" display="https://www.kp.dk/videreuddannelser/perspektiver-og-tilgange-i-arbejdet-med-unge-i-saarbare-positioner/" xr:uid="{4102FC17-684F-402E-87B5-33F587BCA835}"/>
    <hyperlink ref="A249" r:id="rId8" display="https://www.kp.dk/videreuddannelser/fritidspaedagogen-som-brobygger-og-trivselsaktoer-6-18-aar/" xr:uid="{B79894F0-4D39-42F7-B304-8AF8D1A3F9E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5"/>
  <sheetViews>
    <sheetView topLeftCell="A350" zoomScale="60" zoomScaleNormal="60" workbookViewId="0"/>
  </sheetViews>
  <sheetFormatPr defaultRowHeight="15" x14ac:dyDescent="0.25"/>
  <cols>
    <col min="1" max="1" width="34.140625" customWidth="1"/>
    <col min="2" max="2" width="53" customWidth="1"/>
    <col min="3" max="3" width="15" customWidth="1"/>
    <col min="4" max="4" width="22.5703125" customWidth="1"/>
    <col min="5" max="5" width="17" customWidth="1"/>
    <col min="6" max="6" width="19.42578125" customWidth="1"/>
    <col min="7" max="7" width="22.5703125" customWidth="1"/>
    <col min="8" max="8" width="79.28515625" customWidth="1"/>
  </cols>
  <sheetData>
    <row r="1" spans="1:8" ht="33.75" thickBot="1" x14ac:dyDescent="0.3">
      <c r="A1" s="82" t="s">
        <v>423</v>
      </c>
      <c r="B1" s="83" t="s">
        <v>424</v>
      </c>
      <c r="C1" s="83" t="s">
        <v>425</v>
      </c>
      <c r="D1" s="83" t="s">
        <v>426</v>
      </c>
      <c r="E1" s="84" t="s">
        <v>427</v>
      </c>
      <c r="F1" s="83" t="s">
        <v>428</v>
      </c>
      <c r="G1" s="83" t="s">
        <v>429</v>
      </c>
      <c r="H1" s="85" t="s">
        <v>430</v>
      </c>
    </row>
    <row r="2" spans="1:8" ht="17.25" x14ac:dyDescent="0.3">
      <c r="A2" s="86" t="s">
        <v>5</v>
      </c>
      <c r="B2" s="86" t="s">
        <v>24</v>
      </c>
      <c r="C2" s="86" t="s">
        <v>410</v>
      </c>
      <c r="D2" s="86">
        <v>30</v>
      </c>
      <c r="E2" s="87"/>
      <c r="F2" s="86" t="s">
        <v>431</v>
      </c>
      <c r="G2" s="86"/>
      <c r="H2" s="88"/>
    </row>
    <row r="3" spans="1:8" ht="17.25" x14ac:dyDescent="0.3">
      <c r="A3" s="86" t="s">
        <v>5</v>
      </c>
      <c r="B3" s="86" t="s">
        <v>10</v>
      </c>
      <c r="C3" s="86" t="s">
        <v>410</v>
      </c>
      <c r="D3" s="86">
        <v>2</v>
      </c>
      <c r="E3" s="87"/>
      <c r="F3" s="86" t="s">
        <v>431</v>
      </c>
      <c r="G3" s="86"/>
      <c r="H3" s="88"/>
    </row>
    <row r="4" spans="1:8" ht="17.25" x14ac:dyDescent="0.3">
      <c r="A4" s="86" t="s">
        <v>5</v>
      </c>
      <c r="B4" s="86" t="s">
        <v>16</v>
      </c>
      <c r="C4" s="86" t="s">
        <v>410</v>
      </c>
      <c r="D4" s="86">
        <v>1</v>
      </c>
      <c r="E4" s="87"/>
      <c r="F4" s="86" t="s">
        <v>431</v>
      </c>
      <c r="G4" s="86"/>
      <c r="H4" s="88"/>
    </row>
    <row r="5" spans="1:8" ht="17.25" x14ac:dyDescent="0.3">
      <c r="A5" s="86" t="s">
        <v>5</v>
      </c>
      <c r="B5" s="86" t="s">
        <v>21</v>
      </c>
      <c r="C5" s="86" t="s">
        <v>397</v>
      </c>
      <c r="D5" s="86"/>
      <c r="E5" s="87">
        <v>10</v>
      </c>
      <c r="F5" s="86" t="s">
        <v>431</v>
      </c>
      <c r="G5" s="86"/>
      <c r="H5" s="88"/>
    </row>
    <row r="6" spans="1:8" ht="17.25" x14ac:dyDescent="0.3">
      <c r="A6" s="86" t="s">
        <v>5</v>
      </c>
      <c r="B6" s="86" t="s">
        <v>14</v>
      </c>
      <c r="C6" s="86" t="s">
        <v>410</v>
      </c>
      <c r="D6" s="86">
        <v>1</v>
      </c>
      <c r="E6" s="87"/>
      <c r="F6" s="86" t="s">
        <v>431</v>
      </c>
      <c r="G6" s="86"/>
      <c r="H6" s="88"/>
    </row>
    <row r="7" spans="1:8" ht="17.25" x14ac:dyDescent="0.3">
      <c r="A7" s="86" t="s">
        <v>5</v>
      </c>
      <c r="B7" s="86" t="s">
        <v>6</v>
      </c>
      <c r="C7" s="86" t="s">
        <v>397</v>
      </c>
      <c r="D7" s="86"/>
      <c r="E7" s="87">
        <v>5</v>
      </c>
      <c r="F7" s="86" t="s">
        <v>431</v>
      </c>
      <c r="G7" s="86"/>
      <c r="H7" s="88" t="s">
        <v>432</v>
      </c>
    </row>
    <row r="8" spans="1:8" ht="17.25" x14ac:dyDescent="0.3">
      <c r="A8" s="86" t="s">
        <v>5</v>
      </c>
      <c r="B8" s="86" t="s">
        <v>9</v>
      </c>
      <c r="C8" s="86" t="s">
        <v>410</v>
      </c>
      <c r="D8" s="86">
        <v>2</v>
      </c>
      <c r="E8" s="89"/>
      <c r="F8" s="86" t="s">
        <v>431</v>
      </c>
      <c r="G8" s="86"/>
      <c r="H8" s="90"/>
    </row>
    <row r="9" spans="1:8" ht="17.25" x14ac:dyDescent="0.3">
      <c r="A9" s="86" t="s">
        <v>5</v>
      </c>
      <c r="B9" s="86" t="s">
        <v>19</v>
      </c>
      <c r="C9" s="86" t="s">
        <v>397</v>
      </c>
      <c r="D9" s="86"/>
      <c r="E9" s="87">
        <v>10</v>
      </c>
      <c r="F9" s="86" t="s">
        <v>431</v>
      </c>
      <c r="G9" s="86"/>
      <c r="H9" s="88" t="s">
        <v>433</v>
      </c>
    </row>
    <row r="10" spans="1:8" ht="17.25" x14ac:dyDescent="0.3">
      <c r="A10" s="86" t="s">
        <v>5</v>
      </c>
      <c r="B10" s="86" t="s">
        <v>11</v>
      </c>
      <c r="C10" s="86" t="s">
        <v>410</v>
      </c>
      <c r="D10" s="86">
        <v>2</v>
      </c>
      <c r="E10" s="87"/>
      <c r="F10" s="86" t="s">
        <v>431</v>
      </c>
      <c r="G10" s="86"/>
      <c r="H10" s="88"/>
    </row>
    <row r="11" spans="1:8" ht="17.25" x14ac:dyDescent="0.3">
      <c r="A11" s="86" t="s">
        <v>5</v>
      </c>
      <c r="B11" s="86" t="s">
        <v>17</v>
      </c>
      <c r="C11" s="86" t="s">
        <v>410</v>
      </c>
      <c r="D11" s="86">
        <v>30</v>
      </c>
      <c r="E11" s="89"/>
      <c r="F11" s="86" t="s">
        <v>431</v>
      </c>
      <c r="G11" s="86"/>
      <c r="H11" s="90"/>
    </row>
    <row r="12" spans="1:8" ht="17.25" x14ac:dyDescent="0.3">
      <c r="A12" s="86" t="s">
        <v>5</v>
      </c>
      <c r="B12" s="86" t="s">
        <v>15</v>
      </c>
      <c r="C12" s="86" t="s">
        <v>410</v>
      </c>
      <c r="D12" s="86">
        <v>2</v>
      </c>
      <c r="E12" s="87"/>
      <c r="F12" s="86" t="s">
        <v>431</v>
      </c>
      <c r="G12" s="86"/>
      <c r="H12" s="88"/>
    </row>
    <row r="13" spans="1:8" ht="17.25" x14ac:dyDescent="0.3">
      <c r="A13" s="86" t="s">
        <v>5</v>
      </c>
      <c r="B13" s="86" t="s">
        <v>13</v>
      </c>
      <c r="C13" s="86" t="s">
        <v>410</v>
      </c>
      <c r="D13" s="86">
        <v>2</v>
      </c>
      <c r="E13" s="87"/>
      <c r="F13" s="86" t="s">
        <v>431</v>
      </c>
      <c r="G13" s="86"/>
      <c r="H13" s="88"/>
    </row>
    <row r="14" spans="1:8" ht="17.25" x14ac:dyDescent="0.3">
      <c r="A14" s="86" t="s">
        <v>5</v>
      </c>
      <c r="B14" s="86" t="s">
        <v>7</v>
      </c>
      <c r="C14" s="86" t="s">
        <v>397</v>
      </c>
      <c r="D14" s="86"/>
      <c r="E14" s="87">
        <v>5</v>
      </c>
      <c r="F14" s="86" t="s">
        <v>431</v>
      </c>
      <c r="G14" s="86"/>
      <c r="H14" s="88" t="s">
        <v>434</v>
      </c>
    </row>
    <row r="15" spans="1:8" ht="17.25" x14ac:dyDescent="0.3">
      <c r="A15" s="86" t="s">
        <v>5</v>
      </c>
      <c r="B15" s="86" t="s">
        <v>18</v>
      </c>
      <c r="C15" s="86" t="s">
        <v>397</v>
      </c>
      <c r="D15" s="86"/>
      <c r="E15" s="87">
        <v>10</v>
      </c>
      <c r="F15" s="86" t="s">
        <v>431</v>
      </c>
      <c r="G15" s="86"/>
      <c r="H15" s="88" t="s">
        <v>435</v>
      </c>
    </row>
    <row r="16" spans="1:8" ht="17.25" x14ac:dyDescent="0.3">
      <c r="A16" s="86" t="s">
        <v>5</v>
      </c>
      <c r="B16" s="86" t="s">
        <v>8</v>
      </c>
      <c r="C16" s="86" t="s">
        <v>399</v>
      </c>
      <c r="D16" s="86"/>
      <c r="E16" s="87">
        <v>5</v>
      </c>
      <c r="F16" s="86" t="s">
        <v>431</v>
      </c>
      <c r="G16" s="86"/>
      <c r="H16" s="88" t="s">
        <v>436</v>
      </c>
    </row>
    <row r="17" spans="1:8" ht="17.25" x14ac:dyDescent="0.3">
      <c r="A17" s="86" t="s">
        <v>5</v>
      </c>
      <c r="B17" s="86" t="s">
        <v>12</v>
      </c>
      <c r="C17" s="86" t="s">
        <v>410</v>
      </c>
      <c r="D17" s="86">
        <v>2</v>
      </c>
      <c r="E17" s="87"/>
      <c r="F17" s="86" t="s">
        <v>431</v>
      </c>
      <c r="G17" s="86"/>
      <c r="H17" s="88"/>
    </row>
    <row r="18" spans="1:8" ht="17.25" x14ac:dyDescent="0.3">
      <c r="A18" s="86" t="s">
        <v>5</v>
      </c>
      <c r="B18" s="86" t="s">
        <v>23</v>
      </c>
      <c r="C18" s="86" t="s">
        <v>410</v>
      </c>
      <c r="D18" s="86">
        <v>4</v>
      </c>
      <c r="E18" s="87"/>
      <c r="F18" s="86" t="s">
        <v>431</v>
      </c>
      <c r="G18" s="86"/>
      <c r="H18" s="88"/>
    </row>
    <row r="19" spans="1:8" ht="17.25" x14ac:dyDescent="0.3">
      <c r="A19" s="86" t="s">
        <v>5</v>
      </c>
      <c r="B19" s="86" t="s">
        <v>20</v>
      </c>
      <c r="C19" s="86" t="s">
        <v>397</v>
      </c>
      <c r="D19" s="86"/>
      <c r="E19" s="87">
        <v>10</v>
      </c>
      <c r="F19" s="86" t="s">
        <v>431</v>
      </c>
      <c r="G19" s="86"/>
      <c r="H19" s="88"/>
    </row>
    <row r="20" spans="1:8" ht="17.25" x14ac:dyDescent="0.3">
      <c r="A20" s="86" t="s">
        <v>5</v>
      </c>
      <c r="B20" s="86" t="s">
        <v>22</v>
      </c>
      <c r="C20" s="86" t="s">
        <v>410</v>
      </c>
      <c r="D20" s="86">
        <v>30</v>
      </c>
      <c r="E20" s="87"/>
      <c r="F20" s="86" t="s">
        <v>431</v>
      </c>
      <c r="G20" s="86"/>
      <c r="H20" s="88"/>
    </row>
    <row r="21" spans="1:8" ht="17.25" x14ac:dyDescent="0.3">
      <c r="A21" s="86" t="s">
        <v>25</v>
      </c>
      <c r="B21" s="86" t="s">
        <v>38</v>
      </c>
      <c r="C21" s="86" t="s">
        <v>27</v>
      </c>
      <c r="D21" s="86">
        <v>5</v>
      </c>
      <c r="E21" s="87"/>
      <c r="F21" s="86" t="s">
        <v>431</v>
      </c>
      <c r="G21" s="86">
        <v>48906</v>
      </c>
      <c r="H21" s="88" t="s">
        <v>437</v>
      </c>
    </row>
    <row r="22" spans="1:8" ht="17.25" x14ac:dyDescent="0.3">
      <c r="A22" s="86" t="s">
        <v>25</v>
      </c>
      <c r="B22" s="86" t="s">
        <v>32</v>
      </c>
      <c r="C22" s="86" t="s">
        <v>27</v>
      </c>
      <c r="D22" s="86">
        <v>1</v>
      </c>
      <c r="E22" s="87"/>
      <c r="F22" s="86" t="s">
        <v>431</v>
      </c>
      <c r="G22" s="86">
        <v>48959</v>
      </c>
      <c r="H22" s="88" t="s">
        <v>438</v>
      </c>
    </row>
    <row r="23" spans="1:8" ht="17.25" x14ac:dyDescent="0.3">
      <c r="A23" s="86" t="s">
        <v>25</v>
      </c>
      <c r="B23" s="86" t="s">
        <v>290</v>
      </c>
      <c r="C23" s="86" t="s">
        <v>27</v>
      </c>
      <c r="D23" s="86">
        <v>1</v>
      </c>
      <c r="E23" s="87"/>
      <c r="F23" s="86" t="s">
        <v>431</v>
      </c>
      <c r="G23" s="86">
        <v>48567</v>
      </c>
      <c r="H23" s="88" t="s">
        <v>439</v>
      </c>
    </row>
    <row r="24" spans="1:8" ht="17.25" x14ac:dyDescent="0.3">
      <c r="A24" s="86" t="s">
        <v>25</v>
      </c>
      <c r="B24" s="86" t="s">
        <v>291</v>
      </c>
      <c r="C24" s="86" t="s">
        <v>27</v>
      </c>
      <c r="D24" s="86">
        <v>1</v>
      </c>
      <c r="E24" s="89"/>
      <c r="F24" s="86" t="s">
        <v>431</v>
      </c>
      <c r="G24" s="86">
        <v>48080</v>
      </c>
      <c r="H24" s="90" t="s">
        <v>440</v>
      </c>
    </row>
    <row r="25" spans="1:8" ht="17.25" x14ac:dyDescent="0.3">
      <c r="A25" s="86" t="s">
        <v>25</v>
      </c>
      <c r="B25" s="86" t="s">
        <v>61</v>
      </c>
      <c r="C25" s="86" t="s">
        <v>410</v>
      </c>
      <c r="D25" s="86">
        <v>4</v>
      </c>
      <c r="E25" s="87"/>
      <c r="F25" s="86" t="s">
        <v>431</v>
      </c>
      <c r="G25" s="86"/>
      <c r="H25" s="88"/>
    </row>
    <row r="26" spans="1:8" ht="17.25" x14ac:dyDescent="0.3">
      <c r="A26" s="86" t="s">
        <v>25</v>
      </c>
      <c r="B26" s="86" t="s">
        <v>292</v>
      </c>
      <c r="C26" s="86" t="s">
        <v>27</v>
      </c>
      <c r="D26" s="86">
        <v>1</v>
      </c>
      <c r="E26" s="89"/>
      <c r="F26" s="86" t="s">
        <v>431</v>
      </c>
      <c r="G26" s="86">
        <v>45141</v>
      </c>
      <c r="H26" s="88" t="s">
        <v>441</v>
      </c>
    </row>
    <row r="27" spans="1:8" ht="17.25" x14ac:dyDescent="0.3">
      <c r="A27" s="86" t="s">
        <v>25</v>
      </c>
      <c r="B27" s="86" t="s">
        <v>58</v>
      </c>
      <c r="C27" s="86" t="s">
        <v>410</v>
      </c>
      <c r="D27" s="86">
        <v>3</v>
      </c>
      <c r="E27" s="89"/>
      <c r="F27" s="86" t="s">
        <v>431</v>
      </c>
      <c r="G27" s="86"/>
      <c r="H27" s="88"/>
    </row>
    <row r="28" spans="1:8" ht="17.25" x14ac:dyDescent="0.3">
      <c r="A28" s="86" t="s">
        <v>25</v>
      </c>
      <c r="B28" s="86" t="s">
        <v>59</v>
      </c>
      <c r="C28" s="86" t="s">
        <v>410</v>
      </c>
      <c r="D28" s="86">
        <v>3</v>
      </c>
      <c r="E28" s="87"/>
      <c r="F28" s="86" t="s">
        <v>431</v>
      </c>
      <c r="G28" s="86"/>
      <c r="H28" s="88"/>
    </row>
    <row r="29" spans="1:8" ht="17.25" x14ac:dyDescent="0.3">
      <c r="A29" s="86" t="s">
        <v>25</v>
      </c>
      <c r="B29" s="86" t="s">
        <v>60</v>
      </c>
      <c r="C29" s="86" t="s">
        <v>410</v>
      </c>
      <c r="D29" s="86">
        <v>3</v>
      </c>
      <c r="E29" s="87"/>
      <c r="F29" s="86" t="s">
        <v>431</v>
      </c>
      <c r="G29" s="86"/>
      <c r="H29" s="88"/>
    </row>
    <row r="30" spans="1:8" ht="17.25" x14ac:dyDescent="0.3">
      <c r="A30" s="86" t="s">
        <v>25</v>
      </c>
      <c r="B30" s="86" t="s">
        <v>52</v>
      </c>
      <c r="C30" s="86" t="s">
        <v>398</v>
      </c>
      <c r="D30" s="86"/>
      <c r="E30" s="87">
        <v>10</v>
      </c>
      <c r="F30" s="86" t="s">
        <v>431</v>
      </c>
      <c r="G30" s="86"/>
      <c r="H30" s="88" t="s">
        <v>442</v>
      </c>
    </row>
    <row r="31" spans="1:8" ht="17.25" x14ac:dyDescent="0.3">
      <c r="A31" s="86" t="s">
        <v>25</v>
      </c>
      <c r="B31" s="86" t="s">
        <v>54</v>
      </c>
      <c r="C31" s="86" t="s">
        <v>398</v>
      </c>
      <c r="D31" s="86"/>
      <c r="E31" s="87">
        <v>10</v>
      </c>
      <c r="F31" s="86" t="s">
        <v>431</v>
      </c>
      <c r="G31" s="86"/>
      <c r="H31" s="88"/>
    </row>
    <row r="32" spans="1:8" ht="17.25" x14ac:dyDescent="0.3">
      <c r="A32" s="86" t="s">
        <v>25</v>
      </c>
      <c r="B32" s="86" t="s">
        <v>55</v>
      </c>
      <c r="C32" s="86" t="s">
        <v>410</v>
      </c>
      <c r="D32" s="86">
        <v>9</v>
      </c>
      <c r="E32" s="87"/>
      <c r="F32" s="86" t="s">
        <v>431</v>
      </c>
      <c r="G32" s="86"/>
      <c r="H32" s="88"/>
    </row>
    <row r="33" spans="1:8" ht="17.25" x14ac:dyDescent="0.3">
      <c r="A33" s="86" t="s">
        <v>25</v>
      </c>
      <c r="B33" s="86" t="s">
        <v>293</v>
      </c>
      <c r="C33" s="86" t="s">
        <v>27</v>
      </c>
      <c r="D33" s="86">
        <v>2</v>
      </c>
      <c r="E33" s="87"/>
      <c r="F33" s="86" t="s">
        <v>431</v>
      </c>
      <c r="G33" s="86">
        <v>48470</v>
      </c>
      <c r="H33" s="88" t="s">
        <v>443</v>
      </c>
    </row>
    <row r="34" spans="1:8" ht="17.25" x14ac:dyDescent="0.3">
      <c r="A34" s="86" t="s">
        <v>25</v>
      </c>
      <c r="B34" s="86" t="s">
        <v>294</v>
      </c>
      <c r="C34" s="86" t="s">
        <v>27</v>
      </c>
      <c r="D34" s="86">
        <v>5</v>
      </c>
      <c r="E34" s="87"/>
      <c r="F34" s="86" t="s">
        <v>431</v>
      </c>
      <c r="G34" s="86">
        <v>49399</v>
      </c>
      <c r="H34" s="88" t="s">
        <v>444</v>
      </c>
    </row>
    <row r="35" spans="1:8" ht="17.25" x14ac:dyDescent="0.3">
      <c r="A35" s="86" t="s">
        <v>25</v>
      </c>
      <c r="B35" s="86" t="s">
        <v>295</v>
      </c>
      <c r="C35" s="86" t="s">
        <v>27</v>
      </c>
      <c r="D35" s="86">
        <v>1</v>
      </c>
      <c r="E35" s="87"/>
      <c r="F35" s="86" t="s">
        <v>431</v>
      </c>
      <c r="G35" s="86">
        <v>48391</v>
      </c>
      <c r="H35" s="88" t="s">
        <v>445</v>
      </c>
    </row>
    <row r="36" spans="1:8" ht="17.25" x14ac:dyDescent="0.3">
      <c r="A36" s="86" t="s">
        <v>25</v>
      </c>
      <c r="B36" s="86" t="s">
        <v>37</v>
      </c>
      <c r="C36" s="86" t="s">
        <v>27</v>
      </c>
      <c r="D36" s="86">
        <v>3</v>
      </c>
      <c r="E36" s="87"/>
      <c r="F36" s="86" t="s">
        <v>431</v>
      </c>
      <c r="G36" s="86">
        <v>48911</v>
      </c>
      <c r="H36" s="88" t="s">
        <v>446</v>
      </c>
    </row>
    <row r="37" spans="1:8" ht="17.25" x14ac:dyDescent="0.3">
      <c r="A37" s="86" t="s">
        <v>25</v>
      </c>
      <c r="B37" s="86" t="s">
        <v>296</v>
      </c>
      <c r="C37" s="86" t="s">
        <v>27</v>
      </c>
      <c r="D37" s="86">
        <v>10</v>
      </c>
      <c r="E37" s="87"/>
      <c r="F37" s="86" t="s">
        <v>431</v>
      </c>
      <c r="G37" s="86">
        <v>45571</v>
      </c>
      <c r="H37" s="88" t="s">
        <v>447</v>
      </c>
    </row>
    <row r="38" spans="1:8" ht="17.25" x14ac:dyDescent="0.3">
      <c r="A38" s="86" t="s">
        <v>25</v>
      </c>
      <c r="B38" s="86" t="s">
        <v>50</v>
      </c>
      <c r="C38" s="86" t="s">
        <v>27</v>
      </c>
      <c r="D38" s="86">
        <v>5</v>
      </c>
      <c r="E38" s="87"/>
      <c r="F38" s="86" t="s">
        <v>431</v>
      </c>
      <c r="G38" s="86">
        <v>20945</v>
      </c>
      <c r="H38" s="88" t="s">
        <v>448</v>
      </c>
    </row>
    <row r="39" spans="1:8" ht="17.25" x14ac:dyDescent="0.3">
      <c r="A39" s="86" t="s">
        <v>25</v>
      </c>
      <c r="B39" s="86" t="s">
        <v>33</v>
      </c>
      <c r="C39" s="86" t="s">
        <v>27</v>
      </c>
      <c r="D39" s="86">
        <v>7</v>
      </c>
      <c r="E39" s="89"/>
      <c r="F39" s="86" t="s">
        <v>431</v>
      </c>
      <c r="G39" s="86">
        <v>48918</v>
      </c>
      <c r="H39" s="88" t="s">
        <v>449</v>
      </c>
    </row>
    <row r="40" spans="1:8" ht="17.25" x14ac:dyDescent="0.3">
      <c r="A40" s="86" t="s">
        <v>25</v>
      </c>
      <c r="B40" s="86" t="s">
        <v>51</v>
      </c>
      <c r="C40" s="86" t="s">
        <v>27</v>
      </c>
      <c r="D40" s="86"/>
      <c r="E40" s="89">
        <v>5</v>
      </c>
      <c r="F40" s="86" t="s">
        <v>431</v>
      </c>
      <c r="G40" s="86">
        <v>20510</v>
      </c>
      <c r="H40" s="88" t="s">
        <v>450</v>
      </c>
    </row>
    <row r="41" spans="1:8" ht="17.25" x14ac:dyDescent="0.3">
      <c r="A41" s="86" t="s">
        <v>25</v>
      </c>
      <c r="B41" s="86" t="s">
        <v>35</v>
      </c>
      <c r="C41" s="86" t="s">
        <v>27</v>
      </c>
      <c r="D41" s="86">
        <v>1</v>
      </c>
      <c r="E41" s="87"/>
      <c r="F41" s="86" t="s">
        <v>431</v>
      </c>
      <c r="G41" s="86">
        <v>48916</v>
      </c>
      <c r="H41" s="88" t="s">
        <v>451</v>
      </c>
    </row>
    <row r="42" spans="1:8" ht="17.25" x14ac:dyDescent="0.3">
      <c r="A42" s="86" t="s">
        <v>25</v>
      </c>
      <c r="B42" s="86" t="s">
        <v>297</v>
      </c>
      <c r="C42" s="86" t="s">
        <v>27</v>
      </c>
      <c r="D42" s="86"/>
      <c r="E42" s="87"/>
      <c r="F42" s="86" t="s">
        <v>431</v>
      </c>
      <c r="G42" s="86">
        <v>47306</v>
      </c>
      <c r="H42" s="88" t="s">
        <v>452</v>
      </c>
    </row>
    <row r="43" spans="1:8" ht="17.25" x14ac:dyDescent="0.3">
      <c r="A43" s="86" t="s">
        <v>25</v>
      </c>
      <c r="B43" s="86" t="s">
        <v>36</v>
      </c>
      <c r="C43" s="86" t="s">
        <v>27</v>
      </c>
      <c r="D43" s="86">
        <v>5</v>
      </c>
      <c r="E43" s="87"/>
      <c r="F43" s="86" t="s">
        <v>431</v>
      </c>
      <c r="G43" s="86">
        <v>48914</v>
      </c>
      <c r="H43" s="88" t="s">
        <v>453</v>
      </c>
    </row>
    <row r="44" spans="1:8" ht="17.25" x14ac:dyDescent="0.3">
      <c r="A44" s="86" t="s">
        <v>25</v>
      </c>
      <c r="B44" s="86" t="s">
        <v>28</v>
      </c>
      <c r="C44" s="86" t="s">
        <v>27</v>
      </c>
      <c r="D44" s="86">
        <v>5</v>
      </c>
      <c r="E44" s="87"/>
      <c r="F44" s="86" t="s">
        <v>431</v>
      </c>
      <c r="G44" s="86">
        <v>49645</v>
      </c>
      <c r="H44" s="88" t="s">
        <v>454</v>
      </c>
    </row>
    <row r="45" spans="1:8" ht="17.25" x14ac:dyDescent="0.3">
      <c r="A45" s="86" t="s">
        <v>25</v>
      </c>
      <c r="B45" s="86" t="s">
        <v>29</v>
      </c>
      <c r="C45" s="86" t="s">
        <v>27</v>
      </c>
      <c r="D45" s="86">
        <v>5</v>
      </c>
      <c r="E45" s="89"/>
      <c r="F45" s="86" t="s">
        <v>431</v>
      </c>
      <c r="G45" s="86">
        <v>49316</v>
      </c>
      <c r="H45" s="88" t="s">
        <v>455</v>
      </c>
    </row>
    <row r="46" spans="1:8" ht="17.25" x14ac:dyDescent="0.3">
      <c r="A46" s="86" t="s">
        <v>25</v>
      </c>
      <c r="B46" s="86" t="s">
        <v>40</v>
      </c>
      <c r="C46" s="86" t="s">
        <v>27</v>
      </c>
      <c r="D46" s="86">
        <v>10</v>
      </c>
      <c r="E46" s="89"/>
      <c r="F46" s="86" t="s">
        <v>431</v>
      </c>
      <c r="G46" s="86">
        <v>48259</v>
      </c>
      <c r="H46" s="88" t="s">
        <v>456</v>
      </c>
    </row>
    <row r="47" spans="1:8" ht="17.25" x14ac:dyDescent="0.3">
      <c r="A47" s="86" t="s">
        <v>25</v>
      </c>
      <c r="B47" s="86" t="s">
        <v>39</v>
      </c>
      <c r="C47" s="86" t="s">
        <v>27</v>
      </c>
      <c r="D47" s="86">
        <v>15</v>
      </c>
      <c r="E47" s="87"/>
      <c r="F47" s="86" t="s">
        <v>431</v>
      </c>
      <c r="G47" s="86">
        <v>48260</v>
      </c>
      <c r="H47" s="88" t="s">
        <v>457</v>
      </c>
    </row>
    <row r="48" spans="1:8" ht="17.25" x14ac:dyDescent="0.3">
      <c r="A48" s="86" t="s">
        <v>25</v>
      </c>
      <c r="B48" s="86" t="s">
        <v>298</v>
      </c>
      <c r="C48" s="86" t="s">
        <v>27</v>
      </c>
      <c r="D48" s="86">
        <v>8</v>
      </c>
      <c r="E48" s="87"/>
      <c r="F48" s="86" t="s">
        <v>431</v>
      </c>
      <c r="G48" s="86">
        <v>48262</v>
      </c>
      <c r="H48" s="88" t="s">
        <v>458</v>
      </c>
    </row>
    <row r="49" spans="1:8" ht="17.25" x14ac:dyDescent="0.3">
      <c r="A49" s="86" t="s">
        <v>25</v>
      </c>
      <c r="B49" s="86" t="s">
        <v>34</v>
      </c>
      <c r="C49" s="86" t="s">
        <v>27</v>
      </c>
      <c r="D49" s="86">
        <v>2</v>
      </c>
      <c r="E49" s="87"/>
      <c r="F49" s="86" t="s">
        <v>431</v>
      </c>
      <c r="G49" s="86">
        <v>48917</v>
      </c>
      <c r="H49" s="88" t="s">
        <v>459</v>
      </c>
    </row>
    <row r="50" spans="1:8" ht="17.25" x14ac:dyDescent="0.3">
      <c r="A50" s="86" t="s">
        <v>25</v>
      </c>
      <c r="B50" s="86" t="s">
        <v>42</v>
      </c>
      <c r="C50" s="86" t="s">
        <v>27</v>
      </c>
      <c r="D50" s="86">
        <v>5</v>
      </c>
      <c r="E50" s="87"/>
      <c r="F50" s="86" t="s">
        <v>431</v>
      </c>
      <c r="G50" s="86">
        <v>47139</v>
      </c>
      <c r="H50" s="88" t="s">
        <v>460</v>
      </c>
    </row>
    <row r="51" spans="1:8" ht="17.25" x14ac:dyDescent="0.3">
      <c r="A51" s="86" t="s">
        <v>25</v>
      </c>
      <c r="B51" s="86" t="s">
        <v>41</v>
      </c>
      <c r="C51" s="86" t="s">
        <v>27</v>
      </c>
      <c r="D51" s="86">
        <v>2</v>
      </c>
      <c r="E51" s="87"/>
      <c r="F51" s="86" t="s">
        <v>431</v>
      </c>
      <c r="G51" s="86">
        <v>47140</v>
      </c>
      <c r="H51" s="88" t="s">
        <v>461</v>
      </c>
    </row>
    <row r="52" spans="1:8" ht="17.25" x14ac:dyDescent="0.3">
      <c r="A52" s="86" t="s">
        <v>25</v>
      </c>
      <c r="B52" s="86" t="s">
        <v>299</v>
      </c>
      <c r="C52" s="86" t="s">
        <v>27</v>
      </c>
      <c r="D52" s="86">
        <v>5</v>
      </c>
      <c r="E52" s="87"/>
      <c r="F52" s="86" t="s">
        <v>431</v>
      </c>
      <c r="G52" s="86">
        <v>48603</v>
      </c>
      <c r="H52" s="88" t="s">
        <v>462</v>
      </c>
    </row>
    <row r="53" spans="1:8" ht="17.25" x14ac:dyDescent="0.3">
      <c r="A53" s="86" t="s">
        <v>25</v>
      </c>
      <c r="B53" s="86" t="s">
        <v>300</v>
      </c>
      <c r="C53" s="86" t="s">
        <v>27</v>
      </c>
      <c r="D53" s="86">
        <v>10</v>
      </c>
      <c r="E53" s="87"/>
      <c r="F53" s="86" t="s">
        <v>431</v>
      </c>
      <c r="G53" s="86">
        <v>40517</v>
      </c>
      <c r="H53" s="88" t="s">
        <v>463</v>
      </c>
    </row>
    <row r="54" spans="1:8" ht="17.25" x14ac:dyDescent="0.3">
      <c r="A54" s="86" t="s">
        <v>25</v>
      </c>
      <c r="B54" s="86" t="s">
        <v>46</v>
      </c>
      <c r="C54" s="86" t="s">
        <v>27</v>
      </c>
      <c r="D54" s="86">
        <v>3</v>
      </c>
      <c r="E54" s="87"/>
      <c r="F54" s="86" t="s">
        <v>431</v>
      </c>
      <c r="G54" s="86">
        <v>40855</v>
      </c>
      <c r="H54" s="88" t="s">
        <v>464</v>
      </c>
    </row>
    <row r="55" spans="1:8" ht="17.25" x14ac:dyDescent="0.3">
      <c r="A55" s="86" t="s">
        <v>25</v>
      </c>
      <c r="B55" s="86" t="s">
        <v>26</v>
      </c>
      <c r="C55" s="86" t="s">
        <v>27</v>
      </c>
      <c r="D55" s="86">
        <v>1</v>
      </c>
      <c r="E55" s="87"/>
      <c r="F55" s="86" t="s">
        <v>431</v>
      </c>
      <c r="G55" s="86">
        <v>49712</v>
      </c>
      <c r="H55" s="88" t="s">
        <v>465</v>
      </c>
    </row>
    <row r="56" spans="1:8" ht="17.25" x14ac:dyDescent="0.3">
      <c r="A56" s="86" t="s">
        <v>25</v>
      </c>
      <c r="B56" s="86" t="s">
        <v>57</v>
      </c>
      <c r="C56" s="86" t="s">
        <v>410</v>
      </c>
      <c r="D56" s="86">
        <v>2</v>
      </c>
      <c r="E56" s="89"/>
      <c r="F56" s="86" t="s">
        <v>431</v>
      </c>
      <c r="G56" s="86"/>
      <c r="H56" s="88"/>
    </row>
    <row r="57" spans="1:8" ht="17.25" x14ac:dyDescent="0.3">
      <c r="A57" s="86" t="s">
        <v>25</v>
      </c>
      <c r="B57" s="86" t="s">
        <v>45</v>
      </c>
      <c r="C57" s="86" t="s">
        <v>27</v>
      </c>
      <c r="D57" s="86">
        <v>1</v>
      </c>
      <c r="E57" s="89"/>
      <c r="F57" s="86" t="s">
        <v>431</v>
      </c>
      <c r="G57" s="86">
        <v>42905</v>
      </c>
      <c r="H57" s="88" t="s">
        <v>466</v>
      </c>
    </row>
    <row r="58" spans="1:8" ht="17.25" x14ac:dyDescent="0.3">
      <c r="A58" s="86" t="s">
        <v>25</v>
      </c>
      <c r="B58" s="86" t="s">
        <v>53</v>
      </c>
      <c r="C58" s="86" t="s">
        <v>398</v>
      </c>
      <c r="D58" s="86"/>
      <c r="E58" s="87">
        <v>10</v>
      </c>
      <c r="F58" s="86" t="s">
        <v>431</v>
      </c>
      <c r="G58" s="86"/>
      <c r="H58" s="88" t="s">
        <v>467</v>
      </c>
    </row>
    <row r="59" spans="1:8" ht="17.25" x14ac:dyDescent="0.3">
      <c r="A59" s="86" t="s">
        <v>25</v>
      </c>
      <c r="B59" s="86" t="s">
        <v>48</v>
      </c>
      <c r="C59" s="86" t="s">
        <v>27</v>
      </c>
      <c r="D59" s="86"/>
      <c r="E59" s="89">
        <v>5</v>
      </c>
      <c r="F59" s="86" t="s">
        <v>431</v>
      </c>
      <c r="G59" s="86">
        <v>37851</v>
      </c>
      <c r="H59" s="88"/>
    </row>
    <row r="60" spans="1:8" ht="17.25" x14ac:dyDescent="0.3">
      <c r="A60" s="86" t="s">
        <v>25</v>
      </c>
      <c r="B60" s="86" t="s">
        <v>47</v>
      </c>
      <c r="C60" s="86" t="s">
        <v>27</v>
      </c>
      <c r="D60" s="86">
        <v>2</v>
      </c>
      <c r="E60" s="87"/>
      <c r="F60" s="86" t="s">
        <v>431</v>
      </c>
      <c r="G60" s="86">
        <v>40263</v>
      </c>
      <c r="H60" s="88" t="s">
        <v>468</v>
      </c>
    </row>
    <row r="61" spans="1:8" ht="17.25" x14ac:dyDescent="0.3">
      <c r="A61" s="86" t="s">
        <v>25</v>
      </c>
      <c r="B61" s="86" t="s">
        <v>30</v>
      </c>
      <c r="C61" s="86" t="s">
        <v>27</v>
      </c>
      <c r="D61" s="86">
        <v>2</v>
      </c>
      <c r="E61" s="87"/>
      <c r="F61" s="86" t="s">
        <v>431</v>
      </c>
      <c r="G61" s="86">
        <v>49197</v>
      </c>
      <c r="H61" s="88" t="s">
        <v>469</v>
      </c>
    </row>
    <row r="62" spans="1:8" ht="17.25" x14ac:dyDescent="0.3">
      <c r="A62" s="86" t="s">
        <v>25</v>
      </c>
      <c r="B62" s="86" t="s">
        <v>43</v>
      </c>
      <c r="C62" s="86" t="s">
        <v>27</v>
      </c>
      <c r="D62" s="86">
        <v>4</v>
      </c>
      <c r="E62" s="87"/>
      <c r="F62" s="86" t="s">
        <v>431</v>
      </c>
      <c r="G62" s="86">
        <v>45845</v>
      </c>
      <c r="H62" s="88" t="s">
        <v>470</v>
      </c>
    </row>
    <row r="63" spans="1:8" ht="17.25" x14ac:dyDescent="0.3">
      <c r="A63" s="86" t="s">
        <v>25</v>
      </c>
      <c r="B63" s="86" t="s">
        <v>62</v>
      </c>
      <c r="C63" s="86" t="s">
        <v>397</v>
      </c>
      <c r="D63" s="86"/>
      <c r="E63" s="87">
        <v>10</v>
      </c>
      <c r="F63" s="86" t="s">
        <v>431</v>
      </c>
      <c r="G63" s="86"/>
      <c r="H63" s="88" t="s">
        <v>471</v>
      </c>
    </row>
    <row r="64" spans="1:8" ht="17.25" x14ac:dyDescent="0.3">
      <c r="A64" s="86" t="s">
        <v>25</v>
      </c>
      <c r="B64" s="86" t="s">
        <v>301</v>
      </c>
      <c r="C64" s="86" t="s">
        <v>27</v>
      </c>
      <c r="D64" s="86">
        <v>6</v>
      </c>
      <c r="E64" s="87"/>
      <c r="F64" s="86" t="s">
        <v>431</v>
      </c>
      <c r="G64" s="86">
        <v>48891</v>
      </c>
      <c r="H64" s="88" t="s">
        <v>472</v>
      </c>
    </row>
    <row r="65" spans="1:8" ht="17.25" x14ac:dyDescent="0.3">
      <c r="A65" s="86" t="s">
        <v>25</v>
      </c>
      <c r="B65" s="86" t="s">
        <v>56</v>
      </c>
      <c r="C65" s="86" t="s">
        <v>410</v>
      </c>
      <c r="D65" s="86">
        <v>2</v>
      </c>
      <c r="E65" s="87"/>
      <c r="F65" s="86" t="s">
        <v>431</v>
      </c>
      <c r="G65" s="86"/>
      <c r="H65" s="88"/>
    </row>
    <row r="66" spans="1:8" ht="17.25" x14ac:dyDescent="0.3">
      <c r="A66" s="86" t="s">
        <v>25</v>
      </c>
      <c r="B66" s="86" t="s">
        <v>44</v>
      </c>
      <c r="C66" s="86" t="s">
        <v>27</v>
      </c>
      <c r="D66" s="86">
        <v>5</v>
      </c>
      <c r="E66" s="89"/>
      <c r="F66" s="86" t="s">
        <v>431</v>
      </c>
      <c r="G66" s="86">
        <v>44746</v>
      </c>
      <c r="H66" s="88" t="s">
        <v>473</v>
      </c>
    </row>
    <row r="67" spans="1:8" ht="17.25" x14ac:dyDescent="0.3">
      <c r="A67" s="86" t="s">
        <v>25</v>
      </c>
      <c r="B67" s="86" t="s">
        <v>31</v>
      </c>
      <c r="C67" s="86" t="s">
        <v>27</v>
      </c>
      <c r="D67" s="86">
        <v>3</v>
      </c>
      <c r="E67" s="89"/>
      <c r="F67" s="86" t="s">
        <v>431</v>
      </c>
      <c r="G67" s="86">
        <v>49190</v>
      </c>
      <c r="H67" s="88" t="s">
        <v>474</v>
      </c>
    </row>
    <row r="68" spans="1:8" ht="17.25" x14ac:dyDescent="0.3">
      <c r="A68" s="86" t="s">
        <v>25</v>
      </c>
      <c r="B68" s="86" t="s">
        <v>302</v>
      </c>
      <c r="C68" s="86" t="s">
        <v>27</v>
      </c>
      <c r="D68" s="86">
        <v>4</v>
      </c>
      <c r="E68" s="89"/>
      <c r="F68" s="86" t="s">
        <v>431</v>
      </c>
      <c r="G68" s="86">
        <v>48892</v>
      </c>
      <c r="H68" s="88" t="s">
        <v>475</v>
      </c>
    </row>
    <row r="69" spans="1:8" ht="17.25" x14ac:dyDescent="0.3">
      <c r="A69" s="86" t="s">
        <v>25</v>
      </c>
      <c r="B69" s="86" t="s">
        <v>49</v>
      </c>
      <c r="C69" s="86" t="s">
        <v>27</v>
      </c>
      <c r="D69" s="86">
        <v>2</v>
      </c>
      <c r="E69" s="87"/>
      <c r="F69" s="86" t="s">
        <v>431</v>
      </c>
      <c r="G69" s="86">
        <v>22109</v>
      </c>
      <c r="H69" s="88" t="s">
        <v>476</v>
      </c>
    </row>
    <row r="70" spans="1:8" ht="17.25" x14ac:dyDescent="0.3">
      <c r="A70" s="86" t="s">
        <v>63</v>
      </c>
      <c r="B70" s="86" t="s">
        <v>407</v>
      </c>
      <c r="C70" s="86" t="s">
        <v>27</v>
      </c>
      <c r="D70" s="86">
        <v>3</v>
      </c>
      <c r="E70" s="89"/>
      <c r="F70" s="86" t="s">
        <v>431</v>
      </c>
      <c r="G70" s="86">
        <v>20842</v>
      </c>
      <c r="H70" s="88" t="s">
        <v>477</v>
      </c>
    </row>
    <row r="71" spans="1:8" ht="17.25" x14ac:dyDescent="0.3">
      <c r="A71" s="86" t="s">
        <v>63</v>
      </c>
      <c r="B71" s="86" t="s">
        <v>83</v>
      </c>
      <c r="C71" s="86" t="s">
        <v>27</v>
      </c>
      <c r="D71" s="86">
        <v>3</v>
      </c>
      <c r="E71" s="89"/>
      <c r="F71" s="86" t="s">
        <v>431</v>
      </c>
      <c r="G71" s="86">
        <v>20851</v>
      </c>
      <c r="H71" s="88" t="s">
        <v>478</v>
      </c>
    </row>
    <row r="72" spans="1:8" ht="17.25" x14ac:dyDescent="0.3">
      <c r="A72" s="86" t="s">
        <v>63</v>
      </c>
      <c r="B72" s="86" t="s">
        <v>85</v>
      </c>
      <c r="C72" s="86" t="s">
        <v>27</v>
      </c>
      <c r="D72" s="86">
        <v>3</v>
      </c>
      <c r="E72" s="87"/>
      <c r="F72" s="86" t="s">
        <v>431</v>
      </c>
      <c r="G72" s="86">
        <v>20844</v>
      </c>
      <c r="H72" s="88" t="s">
        <v>479</v>
      </c>
    </row>
    <row r="73" spans="1:8" ht="17.25" x14ac:dyDescent="0.3">
      <c r="A73" s="86" t="s">
        <v>63</v>
      </c>
      <c r="B73" s="86" t="s">
        <v>77</v>
      </c>
      <c r="C73" s="86" t="s">
        <v>27</v>
      </c>
      <c r="D73" s="86">
        <v>2</v>
      </c>
      <c r="E73" s="89"/>
      <c r="F73" s="86" t="s">
        <v>431</v>
      </c>
      <c r="G73" s="86">
        <v>20961</v>
      </c>
      <c r="H73" s="88" t="s">
        <v>480</v>
      </c>
    </row>
    <row r="74" spans="1:8" ht="17.25" x14ac:dyDescent="0.3">
      <c r="A74" s="86" t="s">
        <v>63</v>
      </c>
      <c r="B74" s="86" t="s">
        <v>90</v>
      </c>
      <c r="C74" s="86" t="s">
        <v>27</v>
      </c>
      <c r="D74" s="86">
        <v>2</v>
      </c>
      <c r="E74" s="89"/>
      <c r="F74" s="86" t="s">
        <v>431</v>
      </c>
      <c r="G74" s="86">
        <v>20806</v>
      </c>
      <c r="H74" s="88" t="s">
        <v>481</v>
      </c>
    </row>
    <row r="75" spans="1:8" ht="17.25" x14ac:dyDescent="0.3">
      <c r="A75" s="86" t="s">
        <v>63</v>
      </c>
      <c r="B75" s="86" t="s">
        <v>87</v>
      </c>
      <c r="C75" s="86" t="s">
        <v>27</v>
      </c>
      <c r="D75" s="86">
        <v>1</v>
      </c>
      <c r="E75" s="87"/>
      <c r="F75" s="86" t="s">
        <v>431</v>
      </c>
      <c r="G75" s="86">
        <v>20826</v>
      </c>
      <c r="H75" s="88" t="s">
        <v>482</v>
      </c>
    </row>
    <row r="76" spans="1:8" ht="17.25" x14ac:dyDescent="0.3">
      <c r="A76" s="86" t="s">
        <v>63</v>
      </c>
      <c r="B76" s="86" t="s">
        <v>303</v>
      </c>
      <c r="C76" s="86" t="s">
        <v>27</v>
      </c>
      <c r="D76" s="86">
        <v>5</v>
      </c>
      <c r="E76" s="87"/>
      <c r="F76" s="86" t="s">
        <v>431</v>
      </c>
      <c r="G76" s="86">
        <v>22185</v>
      </c>
      <c r="H76" s="88" t="s">
        <v>483</v>
      </c>
    </row>
    <row r="77" spans="1:8" ht="17.25" x14ac:dyDescent="0.3">
      <c r="A77" s="86" t="s">
        <v>63</v>
      </c>
      <c r="B77" s="86" t="s">
        <v>78</v>
      </c>
      <c r="C77" s="86" t="s">
        <v>27</v>
      </c>
      <c r="D77" s="86">
        <v>3</v>
      </c>
      <c r="E77" s="89"/>
      <c r="F77" s="86" t="s">
        <v>431</v>
      </c>
      <c r="G77" s="86">
        <v>20960</v>
      </c>
      <c r="H77" s="88" t="s">
        <v>484</v>
      </c>
    </row>
    <row r="78" spans="1:8" ht="17.25" x14ac:dyDescent="0.3">
      <c r="A78" s="86" t="s">
        <v>63</v>
      </c>
      <c r="B78" s="86" t="s">
        <v>304</v>
      </c>
      <c r="C78" s="86" t="s">
        <v>27</v>
      </c>
      <c r="D78" s="86">
        <v>2</v>
      </c>
      <c r="E78" s="89"/>
      <c r="F78" s="86" t="s">
        <v>431</v>
      </c>
      <c r="G78" s="86">
        <v>20800</v>
      </c>
      <c r="H78" s="88" t="s">
        <v>485</v>
      </c>
    </row>
    <row r="79" spans="1:8" ht="17.25" x14ac:dyDescent="0.3">
      <c r="A79" s="86" t="s">
        <v>63</v>
      </c>
      <c r="B79" s="86" t="s">
        <v>305</v>
      </c>
      <c r="C79" s="86" t="s">
        <v>27</v>
      </c>
      <c r="D79" s="86">
        <v>2</v>
      </c>
      <c r="E79" s="89"/>
      <c r="F79" s="86" t="s">
        <v>431</v>
      </c>
      <c r="G79" s="86">
        <v>49853</v>
      </c>
      <c r="H79" s="88" t="s">
        <v>486</v>
      </c>
    </row>
    <row r="80" spans="1:8" ht="17.25" x14ac:dyDescent="0.3">
      <c r="A80" s="86" t="s">
        <v>63</v>
      </c>
      <c r="B80" s="86" t="s">
        <v>306</v>
      </c>
      <c r="C80" s="86" t="s">
        <v>27</v>
      </c>
      <c r="D80" s="86">
        <v>2</v>
      </c>
      <c r="E80" s="89"/>
      <c r="F80" s="86" t="s">
        <v>431</v>
      </c>
      <c r="G80" s="86">
        <v>49843</v>
      </c>
      <c r="H80" s="88" t="s">
        <v>487</v>
      </c>
    </row>
    <row r="81" spans="1:8" ht="17.25" x14ac:dyDescent="0.3">
      <c r="A81" s="86" t="s">
        <v>63</v>
      </c>
      <c r="B81" s="86" t="s">
        <v>307</v>
      </c>
      <c r="C81" s="86" t="s">
        <v>27</v>
      </c>
      <c r="D81" s="86">
        <v>3</v>
      </c>
      <c r="E81" s="87"/>
      <c r="F81" s="86" t="s">
        <v>431</v>
      </c>
      <c r="G81" s="86">
        <v>48771</v>
      </c>
      <c r="H81" s="88" t="s">
        <v>488</v>
      </c>
    </row>
    <row r="82" spans="1:8" ht="17.25" x14ac:dyDescent="0.3">
      <c r="A82" s="86" t="s">
        <v>63</v>
      </c>
      <c r="B82" s="86" t="s">
        <v>308</v>
      </c>
      <c r="C82" s="86" t="s">
        <v>27</v>
      </c>
      <c r="D82" s="86">
        <v>3</v>
      </c>
      <c r="E82" s="89"/>
      <c r="F82" s="86" t="s">
        <v>431</v>
      </c>
      <c r="G82" s="86">
        <v>49830</v>
      </c>
      <c r="H82" s="88" t="s">
        <v>489</v>
      </c>
    </row>
    <row r="83" spans="1:8" ht="17.25" x14ac:dyDescent="0.3">
      <c r="A83" s="86" t="s">
        <v>63</v>
      </c>
      <c r="B83" s="86" t="s">
        <v>66</v>
      </c>
      <c r="C83" s="86" t="s">
        <v>27</v>
      </c>
      <c r="D83" s="86">
        <v>2</v>
      </c>
      <c r="E83" s="89"/>
      <c r="F83" s="86" t="s">
        <v>431</v>
      </c>
      <c r="G83" s="86">
        <v>49486</v>
      </c>
      <c r="H83" s="88" t="s">
        <v>490</v>
      </c>
    </row>
    <row r="84" spans="1:8" ht="17.25" x14ac:dyDescent="0.3">
      <c r="A84" s="86" t="s">
        <v>63</v>
      </c>
      <c r="B84" s="86" t="s">
        <v>65</v>
      </c>
      <c r="C84" s="86" t="s">
        <v>27</v>
      </c>
      <c r="D84" s="86">
        <v>2</v>
      </c>
      <c r="E84" s="89"/>
      <c r="F84" s="86" t="s">
        <v>431</v>
      </c>
      <c r="G84" s="86">
        <v>49852</v>
      </c>
      <c r="H84" s="88" t="s">
        <v>491</v>
      </c>
    </row>
    <row r="85" spans="1:8" ht="17.25" x14ac:dyDescent="0.3">
      <c r="A85" s="86" t="s">
        <v>63</v>
      </c>
      <c r="B85" s="86" t="s">
        <v>296</v>
      </c>
      <c r="C85" s="86" t="s">
        <v>27</v>
      </c>
      <c r="D85" s="86">
        <v>10</v>
      </c>
      <c r="E85" s="87"/>
      <c r="F85" s="86" t="s">
        <v>431</v>
      </c>
      <c r="G85" s="86">
        <v>45571</v>
      </c>
      <c r="H85" s="88" t="s">
        <v>447</v>
      </c>
    </row>
    <row r="86" spans="1:8" ht="17.25" x14ac:dyDescent="0.3">
      <c r="A86" s="86" t="s">
        <v>63</v>
      </c>
      <c r="B86" s="86" t="s">
        <v>64</v>
      </c>
      <c r="C86" s="86" t="s">
        <v>27</v>
      </c>
      <c r="D86" s="86">
        <v>3</v>
      </c>
      <c r="E86" s="89"/>
      <c r="F86" s="86" t="s">
        <v>431</v>
      </c>
      <c r="G86" s="86">
        <v>49928</v>
      </c>
      <c r="H86" s="88" t="s">
        <v>492</v>
      </c>
    </row>
    <row r="87" spans="1:8" ht="17.25" x14ac:dyDescent="0.3">
      <c r="A87" s="86" t="s">
        <v>63</v>
      </c>
      <c r="B87" s="86" t="s">
        <v>86</v>
      </c>
      <c r="C87" s="86" t="s">
        <v>27</v>
      </c>
      <c r="D87" s="86">
        <v>5</v>
      </c>
      <c r="E87" s="89"/>
      <c r="F87" s="86" t="s">
        <v>431</v>
      </c>
      <c r="G87" s="86">
        <v>20841</v>
      </c>
      <c r="H87" s="88" t="s">
        <v>493</v>
      </c>
    </row>
    <row r="88" spans="1:8" ht="17.25" x14ac:dyDescent="0.3">
      <c r="A88" s="86" t="s">
        <v>63</v>
      </c>
      <c r="B88" s="86" t="s">
        <v>76</v>
      </c>
      <c r="C88" s="86" t="s">
        <v>27</v>
      </c>
      <c r="D88" s="86">
        <v>1</v>
      </c>
      <c r="E88" s="87"/>
      <c r="F88" s="86" t="s">
        <v>431</v>
      </c>
      <c r="G88" s="86">
        <v>21570</v>
      </c>
      <c r="H88" s="88" t="s">
        <v>494</v>
      </c>
    </row>
    <row r="89" spans="1:8" ht="17.25" x14ac:dyDescent="0.3">
      <c r="A89" s="86" t="s">
        <v>63</v>
      </c>
      <c r="B89" s="86" t="s">
        <v>309</v>
      </c>
      <c r="C89" s="86" t="s">
        <v>27</v>
      </c>
      <c r="D89" s="86">
        <v>2</v>
      </c>
      <c r="E89" s="89"/>
      <c r="F89" s="86" t="s">
        <v>431</v>
      </c>
      <c r="G89" s="86">
        <v>20963</v>
      </c>
      <c r="H89" s="88" t="s">
        <v>495</v>
      </c>
    </row>
    <row r="90" spans="1:8" ht="17.25" x14ac:dyDescent="0.3">
      <c r="A90" s="86" t="s">
        <v>63</v>
      </c>
      <c r="B90" s="86" t="s">
        <v>68</v>
      </c>
      <c r="C90" s="86" t="s">
        <v>27</v>
      </c>
      <c r="D90" s="86">
        <v>2</v>
      </c>
      <c r="E90" s="87"/>
      <c r="F90" s="86" t="s">
        <v>431</v>
      </c>
      <c r="G90" s="86">
        <v>22364</v>
      </c>
      <c r="H90" s="88" t="s">
        <v>496</v>
      </c>
    </row>
    <row r="91" spans="1:8" ht="17.25" x14ac:dyDescent="0.3">
      <c r="A91" s="86" t="s">
        <v>63</v>
      </c>
      <c r="B91" s="86" t="s">
        <v>88</v>
      </c>
      <c r="C91" s="86" t="s">
        <v>27</v>
      </c>
      <c r="D91" s="86">
        <v>4</v>
      </c>
      <c r="E91" s="87"/>
      <c r="F91" s="86" t="s">
        <v>431</v>
      </c>
      <c r="G91" s="86">
        <v>20824</v>
      </c>
      <c r="H91" s="88" t="s">
        <v>497</v>
      </c>
    </row>
    <row r="92" spans="1:8" ht="17.25" x14ac:dyDescent="0.3">
      <c r="A92" s="86" t="s">
        <v>63</v>
      </c>
      <c r="B92" s="86" t="s">
        <v>70</v>
      </c>
      <c r="C92" s="86" t="s">
        <v>27</v>
      </c>
      <c r="D92" s="86">
        <v>2</v>
      </c>
      <c r="E92" s="87"/>
      <c r="F92" s="86" t="s">
        <v>431</v>
      </c>
      <c r="G92" s="86">
        <v>48793</v>
      </c>
      <c r="H92" s="88" t="s">
        <v>498</v>
      </c>
    </row>
    <row r="93" spans="1:8" ht="17.25" x14ac:dyDescent="0.3">
      <c r="A93" s="86" t="s">
        <v>63</v>
      </c>
      <c r="B93" s="86" t="s">
        <v>402</v>
      </c>
      <c r="C93" s="86" t="s">
        <v>27</v>
      </c>
      <c r="D93" s="86">
        <v>1</v>
      </c>
      <c r="E93" s="87"/>
      <c r="F93" s="86" t="s">
        <v>431</v>
      </c>
      <c r="G93" s="86">
        <v>48867</v>
      </c>
      <c r="H93" s="88" t="s">
        <v>495</v>
      </c>
    </row>
    <row r="94" spans="1:8" ht="17.25" x14ac:dyDescent="0.3">
      <c r="A94" s="86" t="s">
        <v>63</v>
      </c>
      <c r="B94" s="86" t="s">
        <v>403</v>
      </c>
      <c r="C94" s="86" t="s">
        <v>27</v>
      </c>
      <c r="D94" s="86">
        <v>2</v>
      </c>
      <c r="E94" s="87"/>
      <c r="F94" s="86" t="s">
        <v>431</v>
      </c>
      <c r="G94" s="86">
        <v>48869</v>
      </c>
      <c r="H94" s="88" t="s">
        <v>496</v>
      </c>
    </row>
    <row r="95" spans="1:8" ht="17.25" x14ac:dyDescent="0.3">
      <c r="A95" s="86" t="s">
        <v>63</v>
      </c>
      <c r="B95" s="86" t="s">
        <v>74</v>
      </c>
      <c r="C95" s="86" t="s">
        <v>27</v>
      </c>
      <c r="D95" s="86">
        <v>5</v>
      </c>
      <c r="E95" s="87"/>
      <c r="F95" s="86" t="s">
        <v>431</v>
      </c>
      <c r="G95" s="86">
        <v>21901</v>
      </c>
      <c r="H95" s="88" t="s">
        <v>499</v>
      </c>
    </row>
    <row r="96" spans="1:8" ht="17.25" x14ac:dyDescent="0.3">
      <c r="A96" s="86" t="s">
        <v>63</v>
      </c>
      <c r="B96" s="86" t="s">
        <v>82</v>
      </c>
      <c r="C96" s="86" t="s">
        <v>27</v>
      </c>
      <c r="D96" s="86">
        <v>3</v>
      </c>
      <c r="E96" s="89"/>
      <c r="F96" s="86" t="s">
        <v>431</v>
      </c>
      <c r="G96" s="86">
        <v>20866</v>
      </c>
      <c r="H96" s="88" t="s">
        <v>500</v>
      </c>
    </row>
    <row r="97" spans="1:8" ht="17.25" x14ac:dyDescent="0.3">
      <c r="A97" s="86" t="s">
        <v>63</v>
      </c>
      <c r="B97" s="86" t="s">
        <v>81</v>
      </c>
      <c r="C97" s="86" t="s">
        <v>27</v>
      </c>
      <c r="D97" s="86">
        <v>2</v>
      </c>
      <c r="E97" s="89"/>
      <c r="F97" s="86" t="s">
        <v>431</v>
      </c>
      <c r="G97" s="86">
        <v>20875</v>
      </c>
      <c r="H97" s="88" t="s">
        <v>501</v>
      </c>
    </row>
    <row r="98" spans="1:8" ht="17.25" x14ac:dyDescent="0.3">
      <c r="A98" s="86" t="s">
        <v>63</v>
      </c>
      <c r="B98" s="86" t="s">
        <v>310</v>
      </c>
      <c r="C98" s="86" t="s">
        <v>27</v>
      </c>
      <c r="D98" s="86">
        <v>1</v>
      </c>
      <c r="E98" s="89"/>
      <c r="F98" s="86" t="s">
        <v>431</v>
      </c>
      <c r="G98" s="86">
        <v>21569</v>
      </c>
      <c r="H98" s="88" t="s">
        <v>502</v>
      </c>
    </row>
    <row r="99" spans="1:8" ht="17.25" x14ac:dyDescent="0.3">
      <c r="A99" s="86" t="s">
        <v>63</v>
      </c>
      <c r="B99" s="86" t="s">
        <v>311</v>
      </c>
      <c r="C99" s="86" t="s">
        <v>27</v>
      </c>
      <c r="D99" s="86">
        <v>3</v>
      </c>
      <c r="E99" s="87"/>
      <c r="F99" s="86" t="s">
        <v>431</v>
      </c>
      <c r="G99" s="86">
        <v>21567</v>
      </c>
      <c r="H99" s="88" t="s">
        <v>503</v>
      </c>
    </row>
    <row r="100" spans="1:8" ht="17.25" x14ac:dyDescent="0.3">
      <c r="A100" s="86" t="s">
        <v>63</v>
      </c>
      <c r="B100" s="86" t="s">
        <v>75</v>
      </c>
      <c r="C100" s="86" t="s">
        <v>27</v>
      </c>
      <c r="D100" s="86"/>
      <c r="E100" s="87"/>
      <c r="F100" s="86" t="s">
        <v>431</v>
      </c>
      <c r="G100" s="86">
        <v>21658</v>
      </c>
      <c r="H100" s="88" t="s">
        <v>504</v>
      </c>
    </row>
    <row r="101" spans="1:8" ht="17.25" x14ac:dyDescent="0.3">
      <c r="A101" s="86" t="s">
        <v>63</v>
      </c>
      <c r="B101" s="86" t="s">
        <v>73</v>
      </c>
      <c r="C101" s="86" t="s">
        <v>27</v>
      </c>
      <c r="D101" s="86">
        <v>1</v>
      </c>
      <c r="E101" s="89"/>
      <c r="F101" s="86" t="s">
        <v>431</v>
      </c>
      <c r="G101" s="86">
        <v>40990</v>
      </c>
      <c r="H101" s="88"/>
    </row>
    <row r="102" spans="1:8" ht="17.25" x14ac:dyDescent="0.3">
      <c r="A102" s="86" t="s">
        <v>63</v>
      </c>
      <c r="B102" s="86" t="s">
        <v>69</v>
      </c>
      <c r="C102" s="86" t="s">
        <v>27</v>
      </c>
      <c r="D102" s="86">
        <v>2</v>
      </c>
      <c r="E102" s="89"/>
      <c r="F102" s="86" t="s">
        <v>431</v>
      </c>
      <c r="G102" s="86">
        <v>48826</v>
      </c>
      <c r="H102" s="88" t="s">
        <v>505</v>
      </c>
    </row>
    <row r="103" spans="1:8" ht="17.25" x14ac:dyDescent="0.3">
      <c r="A103" s="86" t="s">
        <v>63</v>
      </c>
      <c r="B103" s="86" t="s">
        <v>408</v>
      </c>
      <c r="C103" s="86" t="s">
        <v>27</v>
      </c>
      <c r="D103" s="86">
        <v>2</v>
      </c>
      <c r="E103" s="87"/>
      <c r="F103" s="86" t="s">
        <v>431</v>
      </c>
      <c r="G103" s="86">
        <v>20938</v>
      </c>
      <c r="H103" s="88" t="s">
        <v>506</v>
      </c>
    </row>
    <row r="104" spans="1:8" ht="17.25" x14ac:dyDescent="0.3">
      <c r="A104" s="86" t="s">
        <v>63</v>
      </c>
      <c r="B104" s="86" t="s">
        <v>404</v>
      </c>
      <c r="C104" s="86" t="s">
        <v>27</v>
      </c>
      <c r="D104" s="86">
        <v>1</v>
      </c>
      <c r="E104" s="87"/>
      <c r="F104" s="86" t="s">
        <v>431</v>
      </c>
      <c r="G104" s="86">
        <v>47692</v>
      </c>
      <c r="H104" s="88"/>
    </row>
    <row r="105" spans="1:8" ht="17.25" x14ac:dyDescent="0.3">
      <c r="A105" s="86" t="s">
        <v>63</v>
      </c>
      <c r="B105" s="86" t="s">
        <v>72</v>
      </c>
      <c r="C105" s="86" t="s">
        <v>27</v>
      </c>
      <c r="D105" s="86">
        <v>2</v>
      </c>
      <c r="E105" s="87"/>
      <c r="F105" s="86" t="s">
        <v>431</v>
      </c>
      <c r="G105" s="86">
        <v>43733</v>
      </c>
      <c r="H105" s="88" t="s">
        <v>507</v>
      </c>
    </row>
    <row r="106" spans="1:8" ht="17.25" x14ac:dyDescent="0.3">
      <c r="A106" s="86" t="s">
        <v>63</v>
      </c>
      <c r="B106" s="86" t="s">
        <v>67</v>
      </c>
      <c r="C106" s="86" t="s">
        <v>27</v>
      </c>
      <c r="D106" s="86">
        <v>3</v>
      </c>
      <c r="E106" s="89"/>
      <c r="F106" s="86" t="s">
        <v>431</v>
      </c>
      <c r="G106" s="86">
        <v>48873</v>
      </c>
      <c r="H106" s="88" t="s">
        <v>508</v>
      </c>
    </row>
    <row r="107" spans="1:8" ht="17.25" x14ac:dyDescent="0.3">
      <c r="A107" s="86" t="s">
        <v>63</v>
      </c>
      <c r="B107" s="86" t="s">
        <v>79</v>
      </c>
      <c r="C107" s="86" t="s">
        <v>27</v>
      </c>
      <c r="D107" s="86">
        <v>3</v>
      </c>
      <c r="E107" s="87"/>
      <c r="F107" s="86" t="s">
        <v>431</v>
      </c>
      <c r="G107" s="86">
        <v>20936</v>
      </c>
      <c r="H107" s="88" t="s">
        <v>509</v>
      </c>
    </row>
    <row r="108" spans="1:8" ht="17.25" x14ac:dyDescent="0.3">
      <c r="A108" s="86" t="s">
        <v>63</v>
      </c>
      <c r="B108" s="86" t="s">
        <v>71</v>
      </c>
      <c r="C108" s="86" t="s">
        <v>27</v>
      </c>
      <c r="D108" s="86">
        <v>2</v>
      </c>
      <c r="E108" s="87"/>
      <c r="F108" s="86" t="s">
        <v>431</v>
      </c>
      <c r="G108" s="86">
        <v>47693</v>
      </c>
      <c r="H108" s="88"/>
    </row>
    <row r="109" spans="1:8" ht="17.25" x14ac:dyDescent="0.3">
      <c r="A109" s="86" t="s">
        <v>63</v>
      </c>
      <c r="B109" s="86" t="s">
        <v>84</v>
      </c>
      <c r="C109" s="86" t="s">
        <v>27</v>
      </c>
      <c r="D109" s="86">
        <v>3</v>
      </c>
      <c r="E109" s="87"/>
      <c r="F109" s="86" t="s">
        <v>431</v>
      </c>
      <c r="G109" s="86">
        <v>20846</v>
      </c>
      <c r="H109" s="88" t="s">
        <v>510</v>
      </c>
    </row>
    <row r="110" spans="1:8" ht="17.25" x14ac:dyDescent="0.3">
      <c r="A110" s="86" t="s">
        <v>63</v>
      </c>
      <c r="B110" s="86" t="s">
        <v>312</v>
      </c>
      <c r="C110" s="86" t="s">
        <v>27</v>
      </c>
      <c r="D110" s="86">
        <v>5</v>
      </c>
      <c r="E110" s="87"/>
      <c r="F110" s="86" t="s">
        <v>431</v>
      </c>
      <c r="G110" s="86">
        <v>20872</v>
      </c>
      <c r="H110" s="88" t="s">
        <v>511</v>
      </c>
    </row>
    <row r="111" spans="1:8" ht="17.25" x14ac:dyDescent="0.3">
      <c r="A111" s="86" t="s">
        <v>63</v>
      </c>
      <c r="B111" s="86" t="s">
        <v>89</v>
      </c>
      <c r="C111" s="86" t="s">
        <v>27</v>
      </c>
      <c r="D111" s="86">
        <v>2</v>
      </c>
      <c r="E111" s="87"/>
      <c r="F111" s="86" t="s">
        <v>431</v>
      </c>
      <c r="G111" s="86">
        <v>20818</v>
      </c>
      <c r="H111" s="88" t="s">
        <v>512</v>
      </c>
    </row>
    <row r="112" spans="1:8" ht="17.25" x14ac:dyDescent="0.3">
      <c r="A112" s="86" t="s">
        <v>63</v>
      </c>
      <c r="B112" s="86" t="s">
        <v>80</v>
      </c>
      <c r="C112" s="86" t="s">
        <v>27</v>
      </c>
      <c r="D112" s="86">
        <v>3</v>
      </c>
      <c r="E112" s="89"/>
      <c r="F112" s="86" t="s">
        <v>431</v>
      </c>
      <c r="G112" s="86">
        <v>20880</v>
      </c>
      <c r="H112" s="88" t="s">
        <v>513</v>
      </c>
    </row>
    <row r="113" spans="1:8" ht="17.25" x14ac:dyDescent="0.3">
      <c r="A113" s="86" t="s">
        <v>91</v>
      </c>
      <c r="B113" s="86" t="s">
        <v>313</v>
      </c>
      <c r="C113" s="86" t="s">
        <v>27</v>
      </c>
      <c r="D113" s="86">
        <v>2</v>
      </c>
      <c r="E113" s="91"/>
      <c r="F113" s="86" t="s">
        <v>431</v>
      </c>
      <c r="G113" s="86">
        <v>47836</v>
      </c>
      <c r="H113" s="88" t="s">
        <v>514</v>
      </c>
    </row>
    <row r="114" spans="1:8" ht="17.25" x14ac:dyDescent="0.3">
      <c r="A114" s="86" t="s">
        <v>91</v>
      </c>
      <c r="B114" s="86" t="s">
        <v>109</v>
      </c>
      <c r="C114" s="86" t="s">
        <v>410</v>
      </c>
      <c r="D114" s="86">
        <v>3</v>
      </c>
      <c r="E114" s="91"/>
      <c r="F114" s="86" t="s">
        <v>431</v>
      </c>
      <c r="G114" s="86"/>
      <c r="H114" s="88"/>
    </row>
    <row r="115" spans="1:8" ht="17.25" x14ac:dyDescent="0.3">
      <c r="A115" s="86" t="s">
        <v>91</v>
      </c>
      <c r="B115" s="86" t="s">
        <v>101</v>
      </c>
      <c r="C115" s="86" t="s">
        <v>27</v>
      </c>
      <c r="D115" s="86">
        <v>5</v>
      </c>
      <c r="E115" s="91"/>
      <c r="F115" s="86" t="s">
        <v>431</v>
      </c>
      <c r="G115" s="86">
        <v>21267</v>
      </c>
      <c r="H115" s="88" t="s">
        <v>515</v>
      </c>
    </row>
    <row r="116" spans="1:8" ht="17.25" x14ac:dyDescent="0.3">
      <c r="A116" s="86" t="s">
        <v>91</v>
      </c>
      <c r="B116" s="86" t="s">
        <v>100</v>
      </c>
      <c r="C116" s="86" t="s">
        <v>27</v>
      </c>
      <c r="D116" s="86">
        <v>10</v>
      </c>
      <c r="E116" s="92"/>
      <c r="F116" s="86" t="s">
        <v>431</v>
      </c>
      <c r="G116" s="86">
        <v>21268</v>
      </c>
      <c r="H116" s="88" t="s">
        <v>516</v>
      </c>
    </row>
    <row r="117" spans="1:8" ht="17.25" x14ac:dyDescent="0.3">
      <c r="A117" s="86" t="s">
        <v>91</v>
      </c>
      <c r="B117" s="86" t="s">
        <v>97</v>
      </c>
      <c r="C117" s="86" t="s">
        <v>27</v>
      </c>
      <c r="D117" s="86">
        <v>1</v>
      </c>
      <c r="E117" s="92"/>
      <c r="F117" s="86" t="s">
        <v>431</v>
      </c>
      <c r="G117" s="86">
        <v>44465</v>
      </c>
      <c r="H117" s="88" t="s">
        <v>517</v>
      </c>
    </row>
    <row r="118" spans="1:8" ht="17.25" x14ac:dyDescent="0.3">
      <c r="A118" s="86" t="s">
        <v>91</v>
      </c>
      <c r="B118" s="86" t="s">
        <v>99</v>
      </c>
      <c r="C118" s="86" t="s">
        <v>27</v>
      </c>
      <c r="D118" s="86">
        <v>5</v>
      </c>
      <c r="E118" s="92"/>
      <c r="F118" s="86" t="s">
        <v>431</v>
      </c>
      <c r="G118" s="86">
        <v>40727</v>
      </c>
      <c r="H118" s="88" t="s">
        <v>518</v>
      </c>
    </row>
    <row r="119" spans="1:8" ht="17.25" x14ac:dyDescent="0.3">
      <c r="A119" s="86" t="s">
        <v>91</v>
      </c>
      <c r="B119" s="86" t="s">
        <v>314</v>
      </c>
      <c r="C119" s="86" t="s">
        <v>27</v>
      </c>
      <c r="D119" s="86">
        <v>2</v>
      </c>
      <c r="E119" s="91"/>
      <c r="F119" s="86" t="s">
        <v>431</v>
      </c>
      <c r="G119" s="86">
        <v>43488</v>
      </c>
      <c r="H119" s="88" t="s">
        <v>519</v>
      </c>
    </row>
    <row r="120" spans="1:8" ht="17.25" x14ac:dyDescent="0.3">
      <c r="A120" s="86" t="s">
        <v>91</v>
      </c>
      <c r="B120" s="86" t="s">
        <v>119</v>
      </c>
      <c r="C120" s="86" t="s">
        <v>410</v>
      </c>
      <c r="D120" s="86">
        <v>3</v>
      </c>
      <c r="E120" s="91"/>
      <c r="F120" s="86" t="s">
        <v>431</v>
      </c>
      <c r="G120" s="86"/>
      <c r="H120" s="88"/>
    </row>
    <row r="121" spans="1:8" ht="17.25" x14ac:dyDescent="0.3">
      <c r="A121" s="86" t="s">
        <v>91</v>
      </c>
      <c r="B121" s="86" t="s">
        <v>103</v>
      </c>
      <c r="C121" s="86" t="s">
        <v>410</v>
      </c>
      <c r="D121" s="86">
        <v>0.5</v>
      </c>
      <c r="E121" s="91"/>
      <c r="F121" s="86" t="s">
        <v>431</v>
      </c>
      <c r="G121" s="86"/>
      <c r="H121" s="88"/>
    </row>
    <row r="122" spans="1:8" ht="17.25" x14ac:dyDescent="0.3">
      <c r="A122" s="86" t="s">
        <v>91</v>
      </c>
      <c r="B122" s="86" t="s">
        <v>315</v>
      </c>
      <c r="C122" s="86" t="s">
        <v>27</v>
      </c>
      <c r="D122" s="86"/>
      <c r="E122" s="91">
        <v>2</v>
      </c>
      <c r="F122" s="86" t="s">
        <v>431</v>
      </c>
      <c r="G122" s="86">
        <v>21972</v>
      </c>
      <c r="H122" s="88" t="s">
        <v>520</v>
      </c>
    </row>
    <row r="123" spans="1:8" ht="17.25" x14ac:dyDescent="0.3">
      <c r="A123" s="86" t="s">
        <v>91</v>
      </c>
      <c r="B123" s="86" t="s">
        <v>110</v>
      </c>
      <c r="C123" s="86" t="s">
        <v>410</v>
      </c>
      <c r="D123" s="86">
        <v>3</v>
      </c>
      <c r="E123" s="92"/>
      <c r="F123" s="86" t="s">
        <v>431</v>
      </c>
      <c r="G123" s="86"/>
      <c r="H123" s="88"/>
    </row>
    <row r="124" spans="1:8" ht="17.25" x14ac:dyDescent="0.3">
      <c r="A124" s="86" t="s">
        <v>91</v>
      </c>
      <c r="B124" s="86" t="s">
        <v>296</v>
      </c>
      <c r="C124" s="86" t="s">
        <v>27</v>
      </c>
      <c r="D124" s="86">
        <v>10</v>
      </c>
      <c r="E124" s="92"/>
      <c r="F124" s="86" t="s">
        <v>431</v>
      </c>
      <c r="G124" s="86">
        <v>45571</v>
      </c>
      <c r="H124" s="88" t="s">
        <v>447</v>
      </c>
    </row>
    <row r="125" spans="1:8" ht="17.25" x14ac:dyDescent="0.3">
      <c r="A125" s="86" t="s">
        <v>91</v>
      </c>
      <c r="B125" s="86" t="s">
        <v>98</v>
      </c>
      <c r="C125" s="86" t="s">
        <v>27</v>
      </c>
      <c r="D125" s="86">
        <v>5</v>
      </c>
      <c r="E125" s="91"/>
      <c r="F125" s="86" t="s">
        <v>431</v>
      </c>
      <c r="G125" s="86">
        <v>40737</v>
      </c>
      <c r="H125" s="88" t="s">
        <v>521</v>
      </c>
    </row>
    <row r="126" spans="1:8" ht="17.25" x14ac:dyDescent="0.3">
      <c r="A126" s="86" t="s">
        <v>91</v>
      </c>
      <c r="B126" s="86" t="s">
        <v>316</v>
      </c>
      <c r="C126" s="86" t="s">
        <v>27</v>
      </c>
      <c r="D126" s="86"/>
      <c r="E126" s="91">
        <v>5</v>
      </c>
      <c r="F126" s="86" t="s">
        <v>431</v>
      </c>
      <c r="G126" s="86">
        <v>21907</v>
      </c>
      <c r="H126" s="88" t="s">
        <v>522</v>
      </c>
    </row>
    <row r="127" spans="1:8" ht="17.25" x14ac:dyDescent="0.3">
      <c r="A127" s="86" t="s">
        <v>91</v>
      </c>
      <c r="B127" s="86" t="s">
        <v>317</v>
      </c>
      <c r="C127" s="86" t="s">
        <v>27</v>
      </c>
      <c r="D127" s="86"/>
      <c r="E127" s="92">
        <v>5</v>
      </c>
      <c r="F127" s="86" t="s">
        <v>431</v>
      </c>
      <c r="G127" s="86">
        <v>21906</v>
      </c>
      <c r="H127" s="88" t="s">
        <v>523</v>
      </c>
    </row>
    <row r="128" spans="1:8" ht="17.25" x14ac:dyDescent="0.3">
      <c r="A128" s="86" t="s">
        <v>91</v>
      </c>
      <c r="B128" s="86" t="s">
        <v>524</v>
      </c>
      <c r="C128" s="86" t="s">
        <v>27</v>
      </c>
      <c r="D128" s="86">
        <v>5</v>
      </c>
      <c r="E128" s="92"/>
      <c r="F128" s="86" t="s">
        <v>431</v>
      </c>
      <c r="G128" s="86">
        <v>49323</v>
      </c>
      <c r="H128" s="88" t="s">
        <v>523</v>
      </c>
    </row>
    <row r="129" spans="1:8" ht="17.25" x14ac:dyDescent="0.3">
      <c r="A129" s="86" t="s">
        <v>91</v>
      </c>
      <c r="B129" s="86" t="s">
        <v>105</v>
      </c>
      <c r="C129" s="86" t="s">
        <v>410</v>
      </c>
      <c r="D129" s="86">
        <v>2</v>
      </c>
      <c r="E129" s="91"/>
      <c r="F129" s="86" t="s">
        <v>431</v>
      </c>
      <c r="G129" s="86"/>
      <c r="H129" s="88"/>
    </row>
    <row r="130" spans="1:8" ht="17.25" x14ac:dyDescent="0.3">
      <c r="A130" s="86" t="s">
        <v>91</v>
      </c>
      <c r="B130" s="86" t="s">
        <v>318</v>
      </c>
      <c r="C130" s="86" t="s">
        <v>27</v>
      </c>
      <c r="D130" s="86">
        <v>3</v>
      </c>
      <c r="E130" s="91"/>
      <c r="F130" s="86" t="s">
        <v>431</v>
      </c>
      <c r="G130" s="86">
        <v>49293</v>
      </c>
      <c r="H130" s="88" t="s">
        <v>525</v>
      </c>
    </row>
    <row r="131" spans="1:8" ht="17.25" x14ac:dyDescent="0.3">
      <c r="A131" s="86" t="s">
        <v>91</v>
      </c>
      <c r="B131" s="86" t="s">
        <v>113</v>
      </c>
      <c r="C131" s="86" t="s">
        <v>410</v>
      </c>
      <c r="D131" s="86">
        <v>1</v>
      </c>
      <c r="E131" s="91"/>
      <c r="F131" s="86" t="s">
        <v>431</v>
      </c>
      <c r="G131" s="86"/>
      <c r="H131" s="88"/>
    </row>
    <row r="132" spans="1:8" ht="17.25" x14ac:dyDescent="0.3">
      <c r="A132" s="86" t="s">
        <v>91</v>
      </c>
      <c r="B132" s="86" t="s">
        <v>112</v>
      </c>
      <c r="C132" s="86" t="s">
        <v>410</v>
      </c>
      <c r="D132" s="86">
        <v>1</v>
      </c>
      <c r="E132" s="91"/>
      <c r="F132" s="86" t="s">
        <v>431</v>
      </c>
      <c r="G132" s="86"/>
      <c r="H132" s="88"/>
    </row>
    <row r="133" spans="1:8" ht="17.25" x14ac:dyDescent="0.3">
      <c r="A133" s="86" t="s">
        <v>91</v>
      </c>
      <c r="B133" s="86" t="s">
        <v>118</v>
      </c>
      <c r="C133" s="86" t="s">
        <v>410</v>
      </c>
      <c r="D133" s="86">
        <v>2</v>
      </c>
      <c r="E133" s="91"/>
      <c r="F133" s="86" t="s">
        <v>431</v>
      </c>
      <c r="G133" s="86"/>
      <c r="H133" s="88"/>
    </row>
    <row r="134" spans="1:8" ht="17.25" x14ac:dyDescent="0.3">
      <c r="A134" s="86" t="s">
        <v>91</v>
      </c>
      <c r="B134" s="86" t="s">
        <v>114</v>
      </c>
      <c r="C134" s="86" t="s">
        <v>410</v>
      </c>
      <c r="D134" s="86">
        <v>1</v>
      </c>
      <c r="E134" s="92"/>
      <c r="F134" s="86" t="s">
        <v>431</v>
      </c>
      <c r="G134" s="86"/>
      <c r="H134" s="88"/>
    </row>
    <row r="135" spans="1:8" ht="17.25" x14ac:dyDescent="0.3">
      <c r="A135" s="86" t="s">
        <v>91</v>
      </c>
      <c r="B135" s="86" t="s">
        <v>111</v>
      </c>
      <c r="C135" s="86" t="s">
        <v>410</v>
      </c>
      <c r="D135" s="86">
        <v>2</v>
      </c>
      <c r="E135" s="92"/>
      <c r="F135" s="86" t="s">
        <v>431</v>
      </c>
      <c r="G135" s="86"/>
      <c r="H135" s="88"/>
    </row>
    <row r="136" spans="1:8" ht="17.25" x14ac:dyDescent="0.3">
      <c r="A136" s="86" t="s">
        <v>91</v>
      </c>
      <c r="B136" s="86" t="s">
        <v>116</v>
      </c>
      <c r="C136" s="86" t="s">
        <v>410</v>
      </c>
      <c r="D136" s="86">
        <v>1</v>
      </c>
      <c r="E136" s="91"/>
      <c r="F136" s="86" t="s">
        <v>431</v>
      </c>
      <c r="G136" s="86"/>
      <c r="H136" s="88"/>
    </row>
    <row r="137" spans="1:8" ht="17.25" x14ac:dyDescent="0.3">
      <c r="A137" s="86" t="s">
        <v>91</v>
      </c>
      <c r="B137" s="86" t="s">
        <v>117</v>
      </c>
      <c r="C137" s="86" t="s">
        <v>410</v>
      </c>
      <c r="D137" s="86">
        <v>1</v>
      </c>
      <c r="E137" s="91"/>
      <c r="F137" s="86" t="s">
        <v>431</v>
      </c>
      <c r="G137" s="86"/>
      <c r="H137" s="88"/>
    </row>
    <row r="138" spans="1:8" ht="17.25" x14ac:dyDescent="0.3">
      <c r="A138" s="86" t="s">
        <v>91</v>
      </c>
      <c r="B138" s="86" t="s">
        <v>106</v>
      </c>
      <c r="C138" s="86" t="s">
        <v>410</v>
      </c>
      <c r="D138" s="86">
        <v>2</v>
      </c>
      <c r="E138" s="91"/>
      <c r="F138" s="86" t="s">
        <v>431</v>
      </c>
      <c r="G138" s="86"/>
      <c r="H138" s="88"/>
    </row>
    <row r="139" spans="1:8" ht="17.25" x14ac:dyDescent="0.3">
      <c r="A139" s="86" t="s">
        <v>91</v>
      </c>
      <c r="B139" s="86" t="s">
        <v>93</v>
      </c>
      <c r="C139" s="86" t="s">
        <v>27</v>
      </c>
      <c r="D139" s="86">
        <v>5</v>
      </c>
      <c r="E139" s="92"/>
      <c r="F139" s="86" t="s">
        <v>431</v>
      </c>
      <c r="G139" s="86">
        <v>49341</v>
      </c>
      <c r="H139" s="88" t="s">
        <v>526</v>
      </c>
    </row>
    <row r="140" spans="1:8" ht="17.25" x14ac:dyDescent="0.3">
      <c r="A140" s="86" t="s">
        <v>91</v>
      </c>
      <c r="B140" s="86" t="s">
        <v>102</v>
      </c>
      <c r="C140" s="86" t="s">
        <v>27</v>
      </c>
      <c r="D140" s="86">
        <v>2</v>
      </c>
      <c r="E140" s="92"/>
      <c r="F140" s="86" t="s">
        <v>431</v>
      </c>
      <c r="G140" s="86">
        <v>21098</v>
      </c>
      <c r="H140" s="88" t="s">
        <v>527</v>
      </c>
    </row>
    <row r="141" spans="1:8" ht="17.25" x14ac:dyDescent="0.3">
      <c r="A141" s="86" t="s">
        <v>91</v>
      </c>
      <c r="B141" s="86" t="s">
        <v>92</v>
      </c>
      <c r="C141" s="86" t="s">
        <v>27</v>
      </c>
      <c r="D141" s="86">
        <v>2</v>
      </c>
      <c r="E141" s="92"/>
      <c r="F141" s="86" t="s">
        <v>431</v>
      </c>
      <c r="G141" s="86">
        <v>49785</v>
      </c>
      <c r="H141" s="88" t="s">
        <v>528</v>
      </c>
    </row>
    <row r="142" spans="1:8" ht="17.25" x14ac:dyDescent="0.3">
      <c r="A142" s="86" t="s">
        <v>91</v>
      </c>
      <c r="B142" s="86" t="s">
        <v>319</v>
      </c>
      <c r="C142" s="86" t="s">
        <v>27</v>
      </c>
      <c r="D142" s="86"/>
      <c r="E142" s="91">
        <v>5</v>
      </c>
      <c r="F142" s="86" t="s">
        <v>431</v>
      </c>
      <c r="G142" s="86">
        <v>40919</v>
      </c>
      <c r="H142" s="88" t="s">
        <v>529</v>
      </c>
    </row>
    <row r="143" spans="1:8" ht="17.25" x14ac:dyDescent="0.3">
      <c r="A143" s="86" t="s">
        <v>91</v>
      </c>
      <c r="B143" s="86" t="s">
        <v>96</v>
      </c>
      <c r="C143" s="86" t="s">
        <v>27</v>
      </c>
      <c r="D143" s="86">
        <v>1</v>
      </c>
      <c r="E143" s="92"/>
      <c r="F143" s="86" t="s">
        <v>431</v>
      </c>
      <c r="G143" s="86">
        <v>44755</v>
      </c>
      <c r="H143" s="88"/>
    </row>
    <row r="144" spans="1:8" ht="17.25" x14ac:dyDescent="0.3">
      <c r="A144" s="86" t="s">
        <v>91</v>
      </c>
      <c r="B144" s="86" t="s">
        <v>115</v>
      </c>
      <c r="C144" s="86" t="s">
        <v>410</v>
      </c>
      <c r="D144" s="86">
        <v>0.5</v>
      </c>
      <c r="E144" s="91"/>
      <c r="F144" s="86" t="s">
        <v>431</v>
      </c>
      <c r="G144" s="86"/>
      <c r="H144" s="88"/>
    </row>
    <row r="145" spans="1:8" ht="17.25" x14ac:dyDescent="0.3">
      <c r="A145" s="86" t="s">
        <v>91</v>
      </c>
      <c r="B145" s="86" t="s">
        <v>104</v>
      </c>
      <c r="C145" s="86" t="s">
        <v>410</v>
      </c>
      <c r="D145" s="86">
        <v>0.5</v>
      </c>
      <c r="E145" s="92"/>
      <c r="F145" s="86" t="s">
        <v>431</v>
      </c>
      <c r="G145" s="86"/>
      <c r="H145" s="88"/>
    </row>
    <row r="146" spans="1:8" ht="17.25" x14ac:dyDescent="0.3">
      <c r="A146" s="86" t="s">
        <v>91</v>
      </c>
      <c r="B146" s="86" t="s">
        <v>320</v>
      </c>
      <c r="C146" s="86" t="s">
        <v>27</v>
      </c>
      <c r="D146" s="86">
        <v>5</v>
      </c>
      <c r="E146" s="92"/>
      <c r="F146" s="86" t="s">
        <v>431</v>
      </c>
      <c r="G146" s="86">
        <v>49284</v>
      </c>
      <c r="H146" s="88" t="s">
        <v>530</v>
      </c>
    </row>
    <row r="147" spans="1:8" ht="17.25" x14ac:dyDescent="0.3">
      <c r="A147" s="86" t="s">
        <v>91</v>
      </c>
      <c r="B147" s="86" t="s">
        <v>321</v>
      </c>
      <c r="C147" s="86" t="s">
        <v>27</v>
      </c>
      <c r="D147" s="86">
        <v>1</v>
      </c>
      <c r="E147" s="91"/>
      <c r="F147" s="86" t="s">
        <v>431</v>
      </c>
      <c r="G147" s="86">
        <v>40443</v>
      </c>
      <c r="H147" s="88" t="s">
        <v>531</v>
      </c>
    </row>
    <row r="148" spans="1:8" ht="17.25" x14ac:dyDescent="0.3">
      <c r="A148" s="86" t="s">
        <v>91</v>
      </c>
      <c r="B148" s="86" t="s">
        <v>322</v>
      </c>
      <c r="C148" s="86" t="s">
        <v>27</v>
      </c>
      <c r="D148" s="86">
        <v>5</v>
      </c>
      <c r="E148" s="92"/>
      <c r="F148" s="86" t="s">
        <v>431</v>
      </c>
      <c r="G148" s="86">
        <v>48905</v>
      </c>
      <c r="H148" s="88" t="s">
        <v>532</v>
      </c>
    </row>
    <row r="149" spans="1:8" ht="17.25" x14ac:dyDescent="0.3">
      <c r="A149" s="86" t="s">
        <v>91</v>
      </c>
      <c r="B149" s="86" t="s">
        <v>108</v>
      </c>
      <c r="C149" s="86" t="s">
        <v>410</v>
      </c>
      <c r="D149" s="86">
        <v>2</v>
      </c>
      <c r="E149" s="92"/>
      <c r="F149" s="86" t="s">
        <v>431</v>
      </c>
      <c r="G149" s="86"/>
      <c r="H149" s="88"/>
    </row>
    <row r="150" spans="1:8" ht="17.25" x14ac:dyDescent="0.3">
      <c r="A150" s="86" t="s">
        <v>91</v>
      </c>
      <c r="B150" s="86" t="s">
        <v>323</v>
      </c>
      <c r="C150" s="86" t="s">
        <v>27</v>
      </c>
      <c r="D150" s="86">
        <v>5</v>
      </c>
      <c r="E150" s="92"/>
      <c r="F150" s="86" t="s">
        <v>431</v>
      </c>
      <c r="G150" s="86">
        <v>48938</v>
      </c>
      <c r="H150" s="88" t="s">
        <v>533</v>
      </c>
    </row>
    <row r="151" spans="1:8" ht="17.25" x14ac:dyDescent="0.3">
      <c r="A151" s="86" t="s">
        <v>91</v>
      </c>
      <c r="B151" s="86" t="s">
        <v>324</v>
      </c>
      <c r="C151" s="86" t="s">
        <v>27</v>
      </c>
      <c r="D151" s="86">
        <v>8</v>
      </c>
      <c r="E151" s="92"/>
      <c r="F151" s="86" t="s">
        <v>431</v>
      </c>
      <c r="G151" s="86">
        <v>48939</v>
      </c>
      <c r="H151" s="88" t="s">
        <v>534</v>
      </c>
    </row>
    <row r="152" spans="1:8" ht="17.25" x14ac:dyDescent="0.3">
      <c r="A152" s="86" t="s">
        <v>91</v>
      </c>
      <c r="B152" s="86" t="s">
        <v>95</v>
      </c>
      <c r="C152" s="86" t="s">
        <v>27</v>
      </c>
      <c r="D152" s="86">
        <v>8</v>
      </c>
      <c r="E152" s="91"/>
      <c r="F152" s="86" t="s">
        <v>431</v>
      </c>
      <c r="G152" s="86">
        <v>48940</v>
      </c>
      <c r="H152" s="88" t="s">
        <v>535</v>
      </c>
    </row>
    <row r="153" spans="1:8" ht="17.25" x14ac:dyDescent="0.3">
      <c r="A153" s="86" t="s">
        <v>91</v>
      </c>
      <c r="B153" s="86" t="s">
        <v>94</v>
      </c>
      <c r="C153" s="86" t="s">
        <v>27</v>
      </c>
      <c r="D153" s="86">
        <v>8</v>
      </c>
      <c r="E153" s="91"/>
      <c r="F153" s="86" t="s">
        <v>431</v>
      </c>
      <c r="G153" s="86">
        <v>48941</v>
      </c>
      <c r="H153" s="88" t="s">
        <v>536</v>
      </c>
    </row>
    <row r="154" spans="1:8" ht="17.25" x14ac:dyDescent="0.3">
      <c r="A154" s="86" t="s">
        <v>91</v>
      </c>
      <c r="B154" s="86" t="s">
        <v>325</v>
      </c>
      <c r="C154" s="86" t="s">
        <v>27</v>
      </c>
      <c r="D154" s="86">
        <v>4</v>
      </c>
      <c r="E154" s="92"/>
      <c r="F154" s="86" t="s">
        <v>431</v>
      </c>
      <c r="G154" s="86">
        <v>43502</v>
      </c>
      <c r="H154" s="88" t="s">
        <v>537</v>
      </c>
    </row>
    <row r="155" spans="1:8" ht="17.25" x14ac:dyDescent="0.3">
      <c r="A155" s="86" t="s">
        <v>91</v>
      </c>
      <c r="B155" s="86" t="s">
        <v>107</v>
      </c>
      <c r="C155" s="86" t="s">
        <v>410</v>
      </c>
      <c r="D155" s="86">
        <v>1.5</v>
      </c>
      <c r="E155" s="91"/>
      <c r="F155" s="86" t="s">
        <v>431</v>
      </c>
      <c r="G155" s="86"/>
      <c r="H155" s="88"/>
    </row>
    <row r="156" spans="1:8" ht="17.25" x14ac:dyDescent="0.3">
      <c r="A156" s="86" t="s">
        <v>129</v>
      </c>
      <c r="B156" s="86" t="s">
        <v>132</v>
      </c>
      <c r="C156" s="86" t="s">
        <v>410</v>
      </c>
      <c r="D156" s="86">
        <v>30</v>
      </c>
      <c r="E156" s="91"/>
      <c r="F156" s="86" t="s">
        <v>431</v>
      </c>
      <c r="G156" s="86"/>
      <c r="H156" s="88"/>
    </row>
    <row r="157" spans="1:8" ht="17.25" x14ac:dyDescent="0.3">
      <c r="A157" s="86" t="s">
        <v>129</v>
      </c>
      <c r="B157" s="86" t="s">
        <v>121</v>
      </c>
      <c r="C157" s="86" t="s">
        <v>410</v>
      </c>
      <c r="D157" s="86">
        <v>10</v>
      </c>
      <c r="E157" s="91"/>
      <c r="F157" s="86" t="s">
        <v>431</v>
      </c>
      <c r="G157" s="86"/>
      <c r="H157" s="88"/>
    </row>
    <row r="158" spans="1:8" ht="17.25" x14ac:dyDescent="0.3">
      <c r="A158" s="86" t="s">
        <v>129</v>
      </c>
      <c r="B158" s="86" t="s">
        <v>139</v>
      </c>
      <c r="C158" s="86" t="s">
        <v>410</v>
      </c>
      <c r="D158" s="86">
        <v>30</v>
      </c>
      <c r="E158" s="92"/>
      <c r="F158" s="86" t="s">
        <v>431</v>
      </c>
      <c r="G158" s="86"/>
      <c r="H158" s="88"/>
    </row>
    <row r="159" spans="1:8" ht="17.25" x14ac:dyDescent="0.3">
      <c r="A159" s="86" t="s">
        <v>129</v>
      </c>
      <c r="B159" s="86" t="s">
        <v>138</v>
      </c>
      <c r="C159" s="86" t="s">
        <v>410</v>
      </c>
      <c r="D159" s="86">
        <v>30</v>
      </c>
      <c r="E159" s="92"/>
      <c r="F159" s="86" t="s">
        <v>431</v>
      </c>
      <c r="G159" s="86"/>
      <c r="H159" s="88"/>
    </row>
    <row r="160" spans="1:8" ht="17.25" x14ac:dyDescent="0.3">
      <c r="A160" s="86" t="s">
        <v>129</v>
      </c>
      <c r="B160" s="86" t="s">
        <v>140</v>
      </c>
      <c r="C160" s="86" t="s">
        <v>410</v>
      </c>
      <c r="D160" s="86">
        <v>30</v>
      </c>
      <c r="E160" s="91"/>
      <c r="F160" s="86" t="s">
        <v>431</v>
      </c>
      <c r="G160" s="86"/>
      <c r="H160" s="88"/>
    </row>
    <row r="161" spans="1:8" ht="17.25" x14ac:dyDescent="0.3">
      <c r="A161" s="86" t="s">
        <v>129</v>
      </c>
      <c r="B161" s="86" t="s">
        <v>134</v>
      </c>
      <c r="C161" s="86" t="s">
        <v>410</v>
      </c>
      <c r="D161" s="86">
        <v>30</v>
      </c>
      <c r="E161" s="91"/>
      <c r="F161" s="86" t="s">
        <v>431</v>
      </c>
      <c r="G161" s="86"/>
      <c r="H161" s="88"/>
    </row>
    <row r="162" spans="1:8" ht="17.25" x14ac:dyDescent="0.3">
      <c r="A162" s="86" t="s">
        <v>129</v>
      </c>
      <c r="B162" s="86" t="s">
        <v>131</v>
      </c>
      <c r="C162" s="86" t="s">
        <v>410</v>
      </c>
      <c r="D162" s="86">
        <v>30</v>
      </c>
      <c r="E162" s="92"/>
      <c r="F162" s="86" t="s">
        <v>431</v>
      </c>
      <c r="G162" s="86"/>
      <c r="H162" s="88"/>
    </row>
    <row r="163" spans="1:8" ht="17.25" x14ac:dyDescent="0.3">
      <c r="A163" s="86" t="s">
        <v>129</v>
      </c>
      <c r="B163" s="86" t="s">
        <v>136</v>
      </c>
      <c r="C163" s="86" t="s">
        <v>397</v>
      </c>
      <c r="D163" s="86"/>
      <c r="E163" s="91">
        <v>5</v>
      </c>
      <c r="F163" s="86" t="s">
        <v>431</v>
      </c>
      <c r="G163" s="86"/>
      <c r="H163" s="88" t="s">
        <v>538</v>
      </c>
    </row>
    <row r="164" spans="1:8" ht="17.25" x14ac:dyDescent="0.3">
      <c r="A164" s="86" t="s">
        <v>129</v>
      </c>
      <c r="B164" s="86" t="s">
        <v>133</v>
      </c>
      <c r="C164" s="86" t="s">
        <v>410</v>
      </c>
      <c r="D164" s="86">
        <v>30</v>
      </c>
      <c r="E164" s="92"/>
      <c r="F164" s="86" t="s">
        <v>431</v>
      </c>
      <c r="G164" s="86"/>
      <c r="H164" s="88"/>
    </row>
    <row r="165" spans="1:8" ht="17.25" x14ac:dyDescent="0.3">
      <c r="A165" s="86" t="s">
        <v>129</v>
      </c>
      <c r="B165" s="86" t="s">
        <v>122</v>
      </c>
      <c r="C165" s="86" t="s">
        <v>410</v>
      </c>
      <c r="D165" s="86">
        <v>10</v>
      </c>
      <c r="E165" s="91"/>
      <c r="F165" s="86" t="s">
        <v>431</v>
      </c>
      <c r="G165" s="86"/>
      <c r="H165" s="88"/>
    </row>
    <row r="166" spans="1:8" ht="17.25" x14ac:dyDescent="0.3">
      <c r="A166" s="86" t="s">
        <v>129</v>
      </c>
      <c r="B166" s="86" t="s">
        <v>123</v>
      </c>
      <c r="C166" s="86" t="s">
        <v>410</v>
      </c>
      <c r="D166" s="86">
        <v>10</v>
      </c>
      <c r="E166" s="92"/>
      <c r="F166" s="86" t="s">
        <v>431</v>
      </c>
      <c r="G166" s="86"/>
      <c r="H166" s="88"/>
    </row>
    <row r="167" spans="1:8" ht="17.25" x14ac:dyDescent="0.3">
      <c r="A167" s="86" t="s">
        <v>129</v>
      </c>
      <c r="B167" s="86" t="s">
        <v>120</v>
      </c>
      <c r="C167" s="86" t="s">
        <v>410</v>
      </c>
      <c r="D167" s="86">
        <v>30</v>
      </c>
      <c r="E167" s="92"/>
      <c r="F167" s="86" t="s">
        <v>431</v>
      </c>
      <c r="G167" s="86"/>
      <c r="H167" s="88"/>
    </row>
    <row r="168" spans="1:8" ht="17.25" x14ac:dyDescent="0.3">
      <c r="A168" s="86" t="s">
        <v>129</v>
      </c>
      <c r="B168" s="86" t="s">
        <v>124</v>
      </c>
      <c r="C168" s="86" t="s">
        <v>410</v>
      </c>
      <c r="D168" s="86">
        <v>15</v>
      </c>
      <c r="E168" s="91"/>
      <c r="F168" s="86" t="s">
        <v>431</v>
      </c>
      <c r="G168" s="86"/>
      <c r="H168" s="88"/>
    </row>
    <row r="169" spans="1:8" ht="17.25" x14ac:dyDescent="0.3">
      <c r="A169" s="86" t="s">
        <v>129</v>
      </c>
      <c r="B169" s="86" t="s">
        <v>125</v>
      </c>
      <c r="C169" s="86" t="s">
        <v>410</v>
      </c>
      <c r="D169" s="86">
        <v>10</v>
      </c>
      <c r="E169" s="92"/>
      <c r="F169" s="86" t="s">
        <v>431</v>
      </c>
      <c r="G169" s="86"/>
      <c r="H169" s="88"/>
    </row>
    <row r="170" spans="1:8" ht="17.25" x14ac:dyDescent="0.3">
      <c r="A170" s="86" t="s">
        <v>129</v>
      </c>
      <c r="B170" s="86" t="s">
        <v>135</v>
      </c>
      <c r="C170" s="86" t="s">
        <v>397</v>
      </c>
      <c r="D170" s="86"/>
      <c r="E170" s="91">
        <v>5</v>
      </c>
      <c r="F170" s="86" t="s">
        <v>431</v>
      </c>
      <c r="G170" s="86"/>
      <c r="H170" s="88" t="s">
        <v>539</v>
      </c>
    </row>
    <row r="171" spans="1:8" ht="17.25" x14ac:dyDescent="0.3">
      <c r="A171" s="86" t="s">
        <v>129</v>
      </c>
      <c r="B171" s="86" t="s">
        <v>126</v>
      </c>
      <c r="C171" s="86" t="s">
        <v>410</v>
      </c>
      <c r="D171" s="86">
        <v>10</v>
      </c>
      <c r="E171" s="92"/>
      <c r="F171" s="86" t="s">
        <v>431</v>
      </c>
      <c r="G171" s="86"/>
      <c r="H171" s="88"/>
    </row>
    <row r="172" spans="1:8" ht="17.25" x14ac:dyDescent="0.3">
      <c r="A172" s="86" t="s">
        <v>129</v>
      </c>
      <c r="B172" s="86" t="s">
        <v>142</v>
      </c>
      <c r="C172" s="86" t="s">
        <v>410</v>
      </c>
      <c r="D172" s="86">
        <v>30</v>
      </c>
      <c r="E172" s="91"/>
      <c r="F172" s="86" t="s">
        <v>431</v>
      </c>
      <c r="G172" s="86"/>
      <c r="H172" s="88"/>
    </row>
    <row r="173" spans="1:8" ht="17.25" x14ac:dyDescent="0.3">
      <c r="A173" s="86" t="s">
        <v>129</v>
      </c>
      <c r="B173" s="86" t="s">
        <v>130</v>
      </c>
      <c r="C173" s="86" t="s">
        <v>410</v>
      </c>
      <c r="D173" s="86">
        <v>30</v>
      </c>
      <c r="E173" s="91"/>
      <c r="F173" s="86" t="s">
        <v>431</v>
      </c>
      <c r="G173" s="86"/>
      <c r="H173" s="88"/>
    </row>
    <row r="174" spans="1:8" ht="17.25" x14ac:dyDescent="0.3">
      <c r="A174" s="86" t="s">
        <v>129</v>
      </c>
      <c r="B174" s="86" t="s">
        <v>141</v>
      </c>
      <c r="C174" s="86" t="s">
        <v>410</v>
      </c>
      <c r="D174" s="86">
        <v>60</v>
      </c>
      <c r="E174" s="91"/>
      <c r="F174" s="86" t="s">
        <v>431</v>
      </c>
      <c r="G174" s="86"/>
      <c r="H174" s="88"/>
    </row>
    <row r="175" spans="1:8" ht="17.25" x14ac:dyDescent="0.3">
      <c r="A175" s="86" t="s">
        <v>129</v>
      </c>
      <c r="B175" s="86" t="s">
        <v>127</v>
      </c>
      <c r="C175" s="86" t="s">
        <v>410</v>
      </c>
      <c r="D175" s="86">
        <v>10</v>
      </c>
      <c r="E175" s="92"/>
      <c r="F175" s="86" t="s">
        <v>431</v>
      </c>
      <c r="G175" s="86"/>
      <c r="H175" s="88"/>
    </row>
    <row r="176" spans="1:8" ht="17.25" x14ac:dyDescent="0.3">
      <c r="A176" s="86" t="s">
        <v>129</v>
      </c>
      <c r="B176" s="86" t="s">
        <v>128</v>
      </c>
      <c r="C176" s="86" t="s">
        <v>410</v>
      </c>
      <c r="D176" s="86">
        <v>10</v>
      </c>
      <c r="E176" s="91"/>
      <c r="F176" s="86" t="s">
        <v>431</v>
      </c>
      <c r="G176" s="86"/>
      <c r="H176" s="88"/>
    </row>
    <row r="177" spans="1:8" ht="17.25" x14ac:dyDescent="0.3">
      <c r="A177" s="86" t="s">
        <v>129</v>
      </c>
      <c r="B177" s="86" t="s">
        <v>137</v>
      </c>
      <c r="C177" s="86" t="s">
        <v>397</v>
      </c>
      <c r="D177" s="86"/>
      <c r="E177" s="91">
        <v>10</v>
      </c>
      <c r="F177" s="86" t="s">
        <v>431</v>
      </c>
      <c r="G177" s="86"/>
      <c r="H177" s="88" t="s">
        <v>540</v>
      </c>
    </row>
    <row r="178" spans="1:8" ht="17.25" x14ac:dyDescent="0.3">
      <c r="A178" s="86" t="s">
        <v>129</v>
      </c>
      <c r="B178" s="86" t="s">
        <v>412</v>
      </c>
      <c r="C178" s="86" t="s">
        <v>410</v>
      </c>
      <c r="D178" s="86">
        <v>30</v>
      </c>
      <c r="E178" s="91"/>
      <c r="F178" s="93" t="s">
        <v>431</v>
      </c>
      <c r="G178" s="86"/>
      <c r="H178" s="88"/>
    </row>
    <row r="179" spans="1:8" ht="17.25" x14ac:dyDescent="0.3">
      <c r="A179" s="86" t="s">
        <v>129</v>
      </c>
      <c r="B179" s="86" t="s">
        <v>413</v>
      </c>
      <c r="C179" s="86" t="s">
        <v>397</v>
      </c>
      <c r="D179" s="86"/>
      <c r="E179" s="91">
        <v>10</v>
      </c>
      <c r="F179" s="93" t="s">
        <v>431</v>
      </c>
      <c r="G179" s="86"/>
      <c r="H179" s="88" t="s">
        <v>541</v>
      </c>
    </row>
    <row r="180" spans="1:8" ht="17.25" x14ac:dyDescent="0.3">
      <c r="A180" s="86" t="s">
        <v>129</v>
      </c>
      <c r="B180" s="86" t="s">
        <v>414</v>
      </c>
      <c r="C180" s="86" t="s">
        <v>410</v>
      </c>
      <c r="D180" s="86">
        <v>30</v>
      </c>
      <c r="E180" s="91"/>
      <c r="F180" s="93" t="s">
        <v>431</v>
      </c>
      <c r="G180" s="86"/>
      <c r="H180" s="88"/>
    </row>
    <row r="181" spans="1:8" ht="17.25" x14ac:dyDescent="0.3">
      <c r="A181" s="86" t="s">
        <v>129</v>
      </c>
      <c r="B181" s="86" t="s">
        <v>415</v>
      </c>
      <c r="C181" s="86" t="s">
        <v>397</v>
      </c>
      <c r="D181" s="86"/>
      <c r="E181" s="91">
        <v>10</v>
      </c>
      <c r="F181" s="93" t="s">
        <v>431</v>
      </c>
      <c r="G181" s="86"/>
      <c r="H181" s="88" t="s">
        <v>542</v>
      </c>
    </row>
    <row r="182" spans="1:8" ht="17.25" x14ac:dyDescent="0.3">
      <c r="A182" s="86" t="s">
        <v>143</v>
      </c>
      <c r="B182" s="86" t="s">
        <v>326</v>
      </c>
      <c r="C182" s="86" t="s">
        <v>27</v>
      </c>
      <c r="D182" s="86">
        <v>3</v>
      </c>
      <c r="E182" s="92"/>
      <c r="F182" s="93" t="s">
        <v>431</v>
      </c>
      <c r="G182" s="86">
        <v>22060</v>
      </c>
      <c r="H182" s="88" t="s">
        <v>543</v>
      </c>
    </row>
    <row r="183" spans="1:8" ht="17.25" x14ac:dyDescent="0.3">
      <c r="A183" s="86" t="s">
        <v>143</v>
      </c>
      <c r="B183" s="86" t="s">
        <v>178</v>
      </c>
      <c r="C183" s="86" t="s">
        <v>27</v>
      </c>
      <c r="D183" s="86">
        <v>3</v>
      </c>
      <c r="E183" s="91"/>
      <c r="F183" s="93" t="s">
        <v>431</v>
      </c>
      <c r="G183" s="86">
        <v>48293</v>
      </c>
      <c r="H183" s="88" t="s">
        <v>544</v>
      </c>
    </row>
    <row r="184" spans="1:8" ht="17.25" x14ac:dyDescent="0.3">
      <c r="A184" s="86" t="s">
        <v>143</v>
      </c>
      <c r="B184" s="86" t="s">
        <v>153</v>
      </c>
      <c r="C184" s="86" t="s">
        <v>27</v>
      </c>
      <c r="D184" s="86">
        <v>3</v>
      </c>
      <c r="E184" s="91"/>
      <c r="F184" s="93" t="s">
        <v>431</v>
      </c>
      <c r="G184" s="86">
        <v>48746</v>
      </c>
      <c r="H184" s="88" t="s">
        <v>545</v>
      </c>
    </row>
    <row r="185" spans="1:8" ht="17.25" x14ac:dyDescent="0.3">
      <c r="A185" s="86" t="s">
        <v>143</v>
      </c>
      <c r="B185" s="86" t="s">
        <v>327</v>
      </c>
      <c r="C185" s="86" t="s">
        <v>27</v>
      </c>
      <c r="D185" s="86">
        <v>1</v>
      </c>
      <c r="E185" s="91"/>
      <c r="F185" s="93" t="s">
        <v>431</v>
      </c>
      <c r="G185" s="86">
        <v>44530</v>
      </c>
      <c r="H185" s="88" t="s">
        <v>546</v>
      </c>
    </row>
    <row r="186" spans="1:8" ht="17.25" x14ac:dyDescent="0.3">
      <c r="A186" s="86" t="s">
        <v>143</v>
      </c>
      <c r="B186" s="86" t="s">
        <v>161</v>
      </c>
      <c r="C186" s="86" t="s">
        <v>27</v>
      </c>
      <c r="D186" s="86">
        <v>5</v>
      </c>
      <c r="E186" s="92"/>
      <c r="F186" s="93" t="s">
        <v>431</v>
      </c>
      <c r="G186" s="86">
        <v>47440</v>
      </c>
      <c r="H186" s="88" t="s">
        <v>547</v>
      </c>
    </row>
    <row r="187" spans="1:8" ht="17.25" x14ac:dyDescent="0.3">
      <c r="A187" s="86" t="s">
        <v>143</v>
      </c>
      <c r="B187" s="86" t="s">
        <v>328</v>
      </c>
      <c r="C187" s="86" t="s">
        <v>27</v>
      </c>
      <c r="D187" s="86">
        <v>5</v>
      </c>
      <c r="E187" s="91"/>
      <c r="F187" s="93" t="s">
        <v>431</v>
      </c>
      <c r="G187" s="86">
        <v>47445</v>
      </c>
      <c r="H187" s="88" t="s">
        <v>548</v>
      </c>
    </row>
    <row r="188" spans="1:8" ht="17.25" x14ac:dyDescent="0.3">
      <c r="A188" s="86" t="s">
        <v>143</v>
      </c>
      <c r="B188" s="86" t="s">
        <v>158</v>
      </c>
      <c r="C188" s="86" t="s">
        <v>27</v>
      </c>
      <c r="D188" s="86">
        <v>5</v>
      </c>
      <c r="E188" s="91"/>
      <c r="F188" s="93" t="s">
        <v>431</v>
      </c>
      <c r="G188" s="86">
        <v>47455</v>
      </c>
      <c r="H188" s="88" t="s">
        <v>549</v>
      </c>
    </row>
    <row r="189" spans="1:8" ht="17.25" x14ac:dyDescent="0.3">
      <c r="A189" s="86" t="s">
        <v>143</v>
      </c>
      <c r="B189" s="86" t="s">
        <v>152</v>
      </c>
      <c r="C189" s="86" t="s">
        <v>27</v>
      </c>
      <c r="D189" s="86">
        <v>5</v>
      </c>
      <c r="E189" s="91"/>
      <c r="F189" s="93" t="s">
        <v>431</v>
      </c>
      <c r="G189" s="86">
        <v>48912</v>
      </c>
      <c r="H189" s="88" t="s">
        <v>550</v>
      </c>
    </row>
    <row r="190" spans="1:8" ht="17.25" x14ac:dyDescent="0.3">
      <c r="A190" s="86" t="s">
        <v>143</v>
      </c>
      <c r="B190" s="86" t="s">
        <v>329</v>
      </c>
      <c r="C190" s="86" t="s">
        <v>27</v>
      </c>
      <c r="D190" s="86">
        <v>5</v>
      </c>
      <c r="E190" s="92"/>
      <c r="F190" s="93" t="s">
        <v>431</v>
      </c>
      <c r="G190" s="86">
        <v>48753</v>
      </c>
      <c r="H190" s="88" t="s">
        <v>551</v>
      </c>
    </row>
    <row r="191" spans="1:8" ht="17.25" x14ac:dyDescent="0.3">
      <c r="A191" s="86" t="s">
        <v>143</v>
      </c>
      <c r="B191" s="86" t="s">
        <v>330</v>
      </c>
      <c r="C191" s="86" t="s">
        <v>27</v>
      </c>
      <c r="D191" s="86">
        <v>5</v>
      </c>
      <c r="E191" s="91"/>
      <c r="F191" s="93" t="s">
        <v>431</v>
      </c>
      <c r="G191" s="86">
        <v>44816</v>
      </c>
      <c r="H191" s="88" t="s">
        <v>552</v>
      </c>
    </row>
    <row r="192" spans="1:8" ht="17.25" x14ac:dyDescent="0.3">
      <c r="A192" s="86" t="s">
        <v>143</v>
      </c>
      <c r="B192" s="86" t="s">
        <v>160</v>
      </c>
      <c r="C192" s="86" t="s">
        <v>27</v>
      </c>
      <c r="D192" s="86">
        <v>5</v>
      </c>
      <c r="E192" s="91"/>
      <c r="F192" s="93" t="s">
        <v>431</v>
      </c>
      <c r="G192" s="86">
        <v>47452</v>
      </c>
      <c r="H192" s="88" t="s">
        <v>553</v>
      </c>
    </row>
    <row r="193" spans="1:8" ht="17.25" x14ac:dyDescent="0.3">
      <c r="A193" s="86" t="s">
        <v>143</v>
      </c>
      <c r="B193" s="86" t="s">
        <v>159</v>
      </c>
      <c r="C193" s="86" t="s">
        <v>27</v>
      </c>
      <c r="D193" s="86">
        <v>5</v>
      </c>
      <c r="E193" s="91"/>
      <c r="F193" s="93" t="s">
        <v>431</v>
      </c>
      <c r="G193" s="86">
        <v>47453</v>
      </c>
      <c r="H193" s="88" t="s">
        <v>554</v>
      </c>
    </row>
    <row r="194" spans="1:8" ht="17.25" x14ac:dyDescent="0.3">
      <c r="A194" s="86" t="s">
        <v>143</v>
      </c>
      <c r="B194" s="86" t="s">
        <v>151</v>
      </c>
      <c r="C194" s="86" t="s">
        <v>27</v>
      </c>
      <c r="D194" s="86">
        <v>5</v>
      </c>
      <c r="E194" s="91"/>
      <c r="F194" s="93" t="s">
        <v>431</v>
      </c>
      <c r="G194" s="86">
        <v>48913</v>
      </c>
      <c r="H194" s="88" t="s">
        <v>555</v>
      </c>
    </row>
    <row r="195" spans="1:8" ht="17.25" x14ac:dyDescent="0.3">
      <c r="A195" s="86" t="s">
        <v>143</v>
      </c>
      <c r="B195" s="86" t="s">
        <v>162</v>
      </c>
      <c r="C195" s="86" t="s">
        <v>27</v>
      </c>
      <c r="D195" s="86">
        <v>5</v>
      </c>
      <c r="E195" s="91"/>
      <c r="F195" s="93" t="s">
        <v>431</v>
      </c>
      <c r="G195" s="86">
        <v>47416</v>
      </c>
      <c r="H195" s="88" t="s">
        <v>556</v>
      </c>
    </row>
    <row r="196" spans="1:8" ht="17.25" x14ac:dyDescent="0.3">
      <c r="A196" s="86" t="s">
        <v>143</v>
      </c>
      <c r="B196" s="86" t="s">
        <v>163</v>
      </c>
      <c r="C196" s="86" t="s">
        <v>27</v>
      </c>
      <c r="D196" s="86">
        <v>5</v>
      </c>
      <c r="E196" s="92"/>
      <c r="F196" s="93" t="s">
        <v>431</v>
      </c>
      <c r="G196" s="86">
        <v>47415</v>
      </c>
      <c r="H196" s="88" t="s">
        <v>557</v>
      </c>
    </row>
    <row r="197" spans="1:8" ht="17.25" x14ac:dyDescent="0.3">
      <c r="A197" s="86" t="s">
        <v>143</v>
      </c>
      <c r="B197" s="86" t="s">
        <v>149</v>
      </c>
      <c r="C197" s="86" t="s">
        <v>27</v>
      </c>
      <c r="D197" s="86">
        <v>5</v>
      </c>
      <c r="E197" s="91"/>
      <c r="F197" s="93" t="s">
        <v>431</v>
      </c>
      <c r="G197" s="86">
        <v>48934</v>
      </c>
      <c r="H197" s="88" t="s">
        <v>558</v>
      </c>
    </row>
    <row r="198" spans="1:8" ht="17.25" x14ac:dyDescent="0.3">
      <c r="A198" s="86" t="s">
        <v>143</v>
      </c>
      <c r="B198" s="86" t="s">
        <v>331</v>
      </c>
      <c r="C198" s="86" t="s">
        <v>27</v>
      </c>
      <c r="D198" s="86">
        <v>1</v>
      </c>
      <c r="E198" s="91"/>
      <c r="F198" s="93" t="s">
        <v>431</v>
      </c>
      <c r="G198" s="86">
        <v>40632</v>
      </c>
      <c r="H198" s="88" t="s">
        <v>559</v>
      </c>
    </row>
    <row r="199" spans="1:8" ht="17.25" x14ac:dyDescent="0.3">
      <c r="A199" s="86" t="s">
        <v>143</v>
      </c>
      <c r="B199" s="86" t="s">
        <v>172</v>
      </c>
      <c r="C199" s="86" t="s">
        <v>27</v>
      </c>
      <c r="D199" s="86">
        <v>2</v>
      </c>
      <c r="E199" s="92"/>
      <c r="F199" s="93" t="s">
        <v>431</v>
      </c>
      <c r="G199" s="86">
        <v>40923</v>
      </c>
      <c r="H199" s="88" t="s">
        <v>560</v>
      </c>
    </row>
    <row r="200" spans="1:8" ht="17.25" x14ac:dyDescent="0.3">
      <c r="A200" s="86" t="s">
        <v>143</v>
      </c>
      <c r="B200" s="86" t="s">
        <v>169</v>
      </c>
      <c r="C200" s="86" t="s">
        <v>27</v>
      </c>
      <c r="D200" s="86">
        <v>3</v>
      </c>
      <c r="E200" s="91"/>
      <c r="F200" s="93" t="s">
        <v>431</v>
      </c>
      <c r="G200" s="86">
        <v>42871</v>
      </c>
      <c r="H200" s="88" t="s">
        <v>561</v>
      </c>
    </row>
    <row r="201" spans="1:8" ht="17.25" x14ac:dyDescent="0.3">
      <c r="A201" s="86" t="s">
        <v>143</v>
      </c>
      <c r="B201" s="86" t="s">
        <v>296</v>
      </c>
      <c r="C201" s="86" t="s">
        <v>27</v>
      </c>
      <c r="D201" s="86">
        <v>10</v>
      </c>
      <c r="E201" s="91"/>
      <c r="F201" s="93" t="s">
        <v>431</v>
      </c>
      <c r="G201" s="86">
        <v>45571</v>
      </c>
      <c r="H201" s="88" t="s">
        <v>447</v>
      </c>
    </row>
    <row r="202" spans="1:8" ht="17.25" x14ac:dyDescent="0.3">
      <c r="A202" s="86" t="s">
        <v>143</v>
      </c>
      <c r="B202" s="86" t="s">
        <v>332</v>
      </c>
      <c r="C202" s="86" t="s">
        <v>27</v>
      </c>
      <c r="D202" s="86">
        <v>10</v>
      </c>
      <c r="E202" s="92"/>
      <c r="F202" s="93" t="s">
        <v>431</v>
      </c>
      <c r="G202" s="86">
        <v>44726</v>
      </c>
      <c r="H202" s="88" t="s">
        <v>562</v>
      </c>
    </row>
    <row r="203" spans="1:8" ht="17.25" x14ac:dyDescent="0.3">
      <c r="A203" s="86" t="s">
        <v>143</v>
      </c>
      <c r="B203" s="86" t="s">
        <v>167</v>
      </c>
      <c r="C203" s="86" t="s">
        <v>27</v>
      </c>
      <c r="D203" s="86">
        <v>5</v>
      </c>
      <c r="E203" s="91"/>
      <c r="F203" s="93" t="s">
        <v>431</v>
      </c>
      <c r="G203" s="86">
        <v>44725</v>
      </c>
      <c r="H203" s="88" t="s">
        <v>563</v>
      </c>
    </row>
    <row r="204" spans="1:8" ht="17.25" x14ac:dyDescent="0.3">
      <c r="A204" s="86" t="s">
        <v>143</v>
      </c>
      <c r="B204" s="86" t="s">
        <v>168</v>
      </c>
      <c r="C204" s="86" t="s">
        <v>27</v>
      </c>
      <c r="D204" s="86">
        <v>5</v>
      </c>
      <c r="E204" s="92"/>
      <c r="F204" s="93" t="s">
        <v>431</v>
      </c>
      <c r="G204" s="86">
        <v>44724</v>
      </c>
      <c r="H204" s="88" t="s">
        <v>564</v>
      </c>
    </row>
    <row r="205" spans="1:8" ht="17.25" x14ac:dyDescent="0.3">
      <c r="A205" s="86" t="s">
        <v>143</v>
      </c>
      <c r="B205" s="86" t="s">
        <v>333</v>
      </c>
      <c r="C205" s="86" t="s">
        <v>27</v>
      </c>
      <c r="D205" s="86">
        <v>10</v>
      </c>
      <c r="E205" s="92"/>
      <c r="F205" s="93" t="s">
        <v>431</v>
      </c>
      <c r="G205" s="86">
        <v>48926</v>
      </c>
      <c r="H205" s="88" t="s">
        <v>565</v>
      </c>
    </row>
    <row r="206" spans="1:8" ht="17.25" x14ac:dyDescent="0.3">
      <c r="A206" s="86" t="s">
        <v>143</v>
      </c>
      <c r="B206" s="86" t="s">
        <v>154</v>
      </c>
      <c r="C206" s="86" t="s">
        <v>27</v>
      </c>
      <c r="D206" s="86">
        <v>1</v>
      </c>
      <c r="E206" s="91"/>
      <c r="F206" s="93" t="s">
        <v>431</v>
      </c>
      <c r="G206" s="86">
        <v>48108</v>
      </c>
      <c r="H206" s="88" t="s">
        <v>566</v>
      </c>
    </row>
    <row r="207" spans="1:8" ht="17.25" x14ac:dyDescent="0.3">
      <c r="A207" s="86" t="s">
        <v>143</v>
      </c>
      <c r="B207" s="86" t="s">
        <v>150</v>
      </c>
      <c r="C207" s="86" t="s">
        <v>27</v>
      </c>
      <c r="D207" s="86">
        <v>3</v>
      </c>
      <c r="E207" s="92"/>
      <c r="F207" s="93" t="s">
        <v>431</v>
      </c>
      <c r="G207" s="86">
        <v>48927</v>
      </c>
      <c r="H207" s="88" t="s">
        <v>567</v>
      </c>
    </row>
    <row r="208" spans="1:8" ht="17.25" x14ac:dyDescent="0.3">
      <c r="A208" s="86" t="s">
        <v>143</v>
      </c>
      <c r="B208" s="86" t="s">
        <v>155</v>
      </c>
      <c r="C208" s="86" t="s">
        <v>27</v>
      </c>
      <c r="D208" s="86">
        <v>1</v>
      </c>
      <c r="E208" s="91"/>
      <c r="F208" s="93" t="s">
        <v>431</v>
      </c>
      <c r="G208" s="86">
        <v>48107</v>
      </c>
      <c r="H208" s="88" t="s">
        <v>568</v>
      </c>
    </row>
    <row r="209" spans="1:8" ht="17.25" x14ac:dyDescent="0.3">
      <c r="A209" s="86" t="s">
        <v>143</v>
      </c>
      <c r="B209" s="86" t="s">
        <v>334</v>
      </c>
      <c r="C209" s="86" t="s">
        <v>27</v>
      </c>
      <c r="D209" s="86">
        <v>1</v>
      </c>
      <c r="E209" s="92"/>
      <c r="F209" s="93" t="s">
        <v>431</v>
      </c>
      <c r="G209" s="86">
        <v>48106</v>
      </c>
      <c r="H209" s="88" t="s">
        <v>569</v>
      </c>
    </row>
    <row r="210" spans="1:8" ht="17.25" x14ac:dyDescent="0.3">
      <c r="A210" s="86" t="s">
        <v>143</v>
      </c>
      <c r="B210" s="86" t="s">
        <v>171</v>
      </c>
      <c r="C210" s="86" t="s">
        <v>27</v>
      </c>
      <c r="D210" s="86">
        <v>1</v>
      </c>
      <c r="E210" s="91"/>
      <c r="F210" s="93" t="s">
        <v>431</v>
      </c>
      <c r="G210" s="86">
        <v>42812</v>
      </c>
      <c r="H210" s="88" t="s">
        <v>570</v>
      </c>
    </row>
    <row r="211" spans="1:8" ht="17.25" x14ac:dyDescent="0.3">
      <c r="A211" s="86" t="s">
        <v>143</v>
      </c>
      <c r="B211" s="86" t="s">
        <v>145</v>
      </c>
      <c r="C211" s="86" t="s">
        <v>27</v>
      </c>
      <c r="D211" s="86">
        <v>3</v>
      </c>
      <c r="E211" s="92"/>
      <c r="F211" s="93" t="s">
        <v>431</v>
      </c>
      <c r="G211" s="86">
        <v>49819</v>
      </c>
      <c r="H211" s="88" t="s">
        <v>571</v>
      </c>
    </row>
    <row r="212" spans="1:8" ht="17.25" x14ac:dyDescent="0.3">
      <c r="A212" s="86" t="s">
        <v>143</v>
      </c>
      <c r="B212" s="86" t="s">
        <v>335</v>
      </c>
      <c r="C212" s="86" t="s">
        <v>27</v>
      </c>
      <c r="D212" s="86">
        <v>5</v>
      </c>
      <c r="E212" s="91"/>
      <c r="F212" s="93" t="s">
        <v>431</v>
      </c>
      <c r="G212" s="86">
        <v>49632</v>
      </c>
      <c r="H212" s="88" t="s">
        <v>572</v>
      </c>
    </row>
    <row r="213" spans="1:8" ht="17.25" x14ac:dyDescent="0.3">
      <c r="A213" s="86" t="s">
        <v>143</v>
      </c>
      <c r="B213" s="86" t="s">
        <v>177</v>
      </c>
      <c r="C213" s="86" t="s">
        <v>27</v>
      </c>
      <c r="D213" s="86">
        <v>10</v>
      </c>
      <c r="E213" s="91"/>
      <c r="F213" s="93" t="s">
        <v>431</v>
      </c>
      <c r="G213" s="86">
        <v>40088</v>
      </c>
      <c r="H213" s="88" t="s">
        <v>573</v>
      </c>
    </row>
    <row r="214" spans="1:8" ht="17.25" x14ac:dyDescent="0.3">
      <c r="A214" s="86" t="s">
        <v>143</v>
      </c>
      <c r="B214" s="86" t="s">
        <v>176</v>
      </c>
      <c r="C214" s="86" t="s">
        <v>27</v>
      </c>
      <c r="D214" s="86">
        <v>10</v>
      </c>
      <c r="E214" s="92"/>
      <c r="F214" s="93" t="s">
        <v>431</v>
      </c>
      <c r="G214" s="86">
        <v>40091</v>
      </c>
      <c r="H214" s="88" t="s">
        <v>574</v>
      </c>
    </row>
    <row r="215" spans="1:8" ht="17.25" x14ac:dyDescent="0.3">
      <c r="A215" s="86" t="s">
        <v>143</v>
      </c>
      <c r="B215" s="86" t="s">
        <v>147</v>
      </c>
      <c r="C215" s="86" t="s">
        <v>27</v>
      </c>
      <c r="D215" s="86">
        <v>5</v>
      </c>
      <c r="E215" s="91"/>
      <c r="F215" s="93" t="s">
        <v>431</v>
      </c>
      <c r="G215" s="86">
        <v>49625</v>
      </c>
      <c r="H215" s="88" t="s">
        <v>575</v>
      </c>
    </row>
    <row r="216" spans="1:8" ht="17.25" x14ac:dyDescent="0.3">
      <c r="A216" s="86" t="s">
        <v>143</v>
      </c>
      <c r="B216" s="86" t="s">
        <v>336</v>
      </c>
      <c r="C216" s="86" t="s">
        <v>27</v>
      </c>
      <c r="D216" s="86">
        <v>5</v>
      </c>
      <c r="E216" s="91"/>
      <c r="F216" s="93" t="s">
        <v>431</v>
      </c>
      <c r="G216" s="86">
        <v>48748</v>
      </c>
      <c r="H216" s="88" t="s">
        <v>576</v>
      </c>
    </row>
    <row r="217" spans="1:8" ht="17.25" x14ac:dyDescent="0.3">
      <c r="A217" s="86" t="s">
        <v>143</v>
      </c>
      <c r="B217" s="86" t="s">
        <v>166</v>
      </c>
      <c r="C217" s="86" t="s">
        <v>27</v>
      </c>
      <c r="D217" s="86">
        <v>3</v>
      </c>
      <c r="E217" s="91"/>
      <c r="F217" s="93" t="s">
        <v>431</v>
      </c>
      <c r="G217" s="86">
        <v>45118</v>
      </c>
      <c r="H217" s="88" t="s">
        <v>577</v>
      </c>
    </row>
    <row r="218" spans="1:8" ht="17.25" x14ac:dyDescent="0.3">
      <c r="A218" s="86" t="s">
        <v>143</v>
      </c>
      <c r="B218" s="86" t="s">
        <v>156</v>
      </c>
      <c r="C218" s="86" t="s">
        <v>27</v>
      </c>
      <c r="D218" s="86">
        <v>2</v>
      </c>
      <c r="E218" s="92"/>
      <c r="F218" s="93" t="s">
        <v>431</v>
      </c>
      <c r="G218" s="86">
        <v>47942</v>
      </c>
      <c r="H218" s="88" t="s">
        <v>578</v>
      </c>
    </row>
    <row r="219" spans="1:8" ht="17.25" x14ac:dyDescent="0.3">
      <c r="A219" s="86" t="s">
        <v>143</v>
      </c>
      <c r="B219" s="86" t="s">
        <v>148</v>
      </c>
      <c r="C219" s="86" t="s">
        <v>27</v>
      </c>
      <c r="D219" s="86">
        <v>2</v>
      </c>
      <c r="E219" s="92"/>
      <c r="F219" s="93" t="s">
        <v>431</v>
      </c>
      <c r="G219" s="86">
        <v>49497</v>
      </c>
      <c r="H219" s="88" t="s">
        <v>579</v>
      </c>
    </row>
    <row r="220" spans="1:8" ht="17.25" x14ac:dyDescent="0.3">
      <c r="A220" s="86" t="s">
        <v>143</v>
      </c>
      <c r="B220" s="86" t="s">
        <v>164</v>
      </c>
      <c r="C220" s="86" t="s">
        <v>27</v>
      </c>
      <c r="D220" s="86">
        <v>2</v>
      </c>
      <c r="E220" s="91"/>
      <c r="F220" s="93" t="s">
        <v>431</v>
      </c>
      <c r="G220" s="86">
        <v>47364</v>
      </c>
      <c r="H220" s="88" t="s">
        <v>580</v>
      </c>
    </row>
    <row r="221" spans="1:8" ht="17.25" x14ac:dyDescent="0.3">
      <c r="A221" s="86" t="s">
        <v>143</v>
      </c>
      <c r="B221" s="86" t="s">
        <v>170</v>
      </c>
      <c r="C221" s="86" t="s">
        <v>27</v>
      </c>
      <c r="D221" s="86">
        <v>1</v>
      </c>
      <c r="E221" s="91"/>
      <c r="F221" s="93" t="s">
        <v>431</v>
      </c>
      <c r="G221" s="86">
        <v>42870</v>
      </c>
      <c r="H221" s="88" t="s">
        <v>581</v>
      </c>
    </row>
    <row r="222" spans="1:8" ht="17.25" x14ac:dyDescent="0.3">
      <c r="A222" s="86" t="s">
        <v>143</v>
      </c>
      <c r="B222" s="86" t="s">
        <v>146</v>
      </c>
      <c r="C222" s="86" t="s">
        <v>27</v>
      </c>
      <c r="D222" s="86">
        <v>5</v>
      </c>
      <c r="E222" s="92"/>
      <c r="F222" s="93" t="s">
        <v>431</v>
      </c>
      <c r="G222" s="86">
        <v>49626</v>
      </c>
      <c r="H222" s="88" t="s">
        <v>582</v>
      </c>
    </row>
    <row r="223" spans="1:8" ht="17.25" x14ac:dyDescent="0.3">
      <c r="A223" s="86" t="s">
        <v>143</v>
      </c>
      <c r="B223" s="86" t="s">
        <v>173</v>
      </c>
      <c r="C223" s="86" t="s">
        <v>27</v>
      </c>
      <c r="D223" s="86">
        <v>5</v>
      </c>
      <c r="E223" s="91"/>
      <c r="F223" s="93" t="s">
        <v>431</v>
      </c>
      <c r="G223" s="86">
        <v>40109</v>
      </c>
      <c r="H223" s="88" t="s">
        <v>583</v>
      </c>
    </row>
    <row r="224" spans="1:8" ht="17.25" x14ac:dyDescent="0.3">
      <c r="A224" s="86" t="s">
        <v>143</v>
      </c>
      <c r="B224" s="86" t="s">
        <v>175</v>
      </c>
      <c r="C224" s="86" t="s">
        <v>27</v>
      </c>
      <c r="D224" s="86">
        <v>5</v>
      </c>
      <c r="E224" s="91"/>
      <c r="F224" s="93" t="s">
        <v>431</v>
      </c>
      <c r="G224" s="86">
        <v>40105</v>
      </c>
      <c r="H224" s="88" t="s">
        <v>584</v>
      </c>
    </row>
    <row r="225" spans="1:8" ht="17.25" x14ac:dyDescent="0.3">
      <c r="A225" s="86" t="s">
        <v>143</v>
      </c>
      <c r="B225" s="86" t="s">
        <v>174</v>
      </c>
      <c r="C225" s="86" t="s">
        <v>27</v>
      </c>
      <c r="D225" s="86">
        <v>10</v>
      </c>
      <c r="E225" s="92"/>
      <c r="F225" s="93" t="s">
        <v>431</v>
      </c>
      <c r="G225" s="86">
        <v>40107</v>
      </c>
      <c r="H225" s="88" t="s">
        <v>585</v>
      </c>
    </row>
    <row r="226" spans="1:8" ht="17.25" x14ac:dyDescent="0.3">
      <c r="A226" s="86" t="s">
        <v>143</v>
      </c>
      <c r="B226" s="86" t="s">
        <v>165</v>
      </c>
      <c r="C226" s="86" t="s">
        <v>27</v>
      </c>
      <c r="D226" s="86">
        <v>5</v>
      </c>
      <c r="E226" s="92"/>
      <c r="F226" s="93" t="s">
        <v>431</v>
      </c>
      <c r="G226" s="86">
        <v>47137</v>
      </c>
      <c r="H226" s="88" t="s">
        <v>586</v>
      </c>
    </row>
    <row r="227" spans="1:8" ht="17.25" x14ac:dyDescent="0.3">
      <c r="A227" s="86" t="s">
        <v>143</v>
      </c>
      <c r="B227" s="86" t="s">
        <v>144</v>
      </c>
      <c r="C227" s="86" t="s">
        <v>27</v>
      </c>
      <c r="D227" s="86">
        <v>2</v>
      </c>
      <c r="E227" s="91"/>
      <c r="F227" s="93" t="s">
        <v>431</v>
      </c>
      <c r="G227" s="86">
        <v>49820</v>
      </c>
      <c r="H227" s="88" t="s">
        <v>587</v>
      </c>
    </row>
    <row r="228" spans="1:8" ht="17.25" x14ac:dyDescent="0.3">
      <c r="A228" s="86" t="s">
        <v>143</v>
      </c>
      <c r="B228" s="86" t="s">
        <v>157</v>
      </c>
      <c r="C228" s="86" t="s">
        <v>27</v>
      </c>
      <c r="D228" s="86">
        <v>1</v>
      </c>
      <c r="E228" s="91"/>
      <c r="F228" s="93" t="s">
        <v>431</v>
      </c>
      <c r="G228" s="86">
        <v>47796</v>
      </c>
      <c r="H228" s="88" t="s">
        <v>588</v>
      </c>
    </row>
    <row r="229" spans="1:8" ht="17.25" x14ac:dyDescent="0.3">
      <c r="A229" s="86" t="s">
        <v>179</v>
      </c>
      <c r="B229" s="86" t="s">
        <v>184</v>
      </c>
      <c r="C229" s="86" t="s">
        <v>410</v>
      </c>
      <c r="D229" s="86"/>
      <c r="E229" s="91"/>
      <c r="F229" s="93" t="s">
        <v>431</v>
      </c>
      <c r="G229" s="86"/>
      <c r="H229" s="88"/>
    </row>
    <row r="230" spans="1:8" ht="17.25" x14ac:dyDescent="0.3">
      <c r="A230" s="86" t="s">
        <v>179</v>
      </c>
      <c r="B230" s="86" t="s">
        <v>296</v>
      </c>
      <c r="C230" s="86" t="s">
        <v>27</v>
      </c>
      <c r="D230" s="86">
        <v>10</v>
      </c>
      <c r="E230" s="92"/>
      <c r="F230" s="93" t="s">
        <v>431</v>
      </c>
      <c r="G230" s="86">
        <v>45571</v>
      </c>
      <c r="H230" s="88" t="s">
        <v>447</v>
      </c>
    </row>
    <row r="231" spans="1:8" ht="17.25" x14ac:dyDescent="0.3">
      <c r="A231" s="86" t="s">
        <v>179</v>
      </c>
      <c r="B231" s="86" t="s">
        <v>182</v>
      </c>
      <c r="C231" s="86" t="s">
        <v>410</v>
      </c>
      <c r="D231" s="86"/>
      <c r="E231" s="92">
        <v>15</v>
      </c>
      <c r="F231" s="93" t="s">
        <v>431</v>
      </c>
      <c r="G231" s="86"/>
      <c r="H231" s="88"/>
    </row>
    <row r="232" spans="1:8" ht="17.25" x14ac:dyDescent="0.3">
      <c r="A232" s="86" t="s">
        <v>179</v>
      </c>
      <c r="B232" s="86" t="s">
        <v>183</v>
      </c>
      <c r="C232" s="86" t="s">
        <v>410</v>
      </c>
      <c r="D232" s="86"/>
      <c r="E232" s="91">
        <v>15</v>
      </c>
      <c r="F232" s="93" t="s">
        <v>431</v>
      </c>
      <c r="G232" s="86"/>
      <c r="H232" s="88"/>
    </row>
    <row r="233" spans="1:8" ht="17.25" x14ac:dyDescent="0.3">
      <c r="A233" s="86" t="s">
        <v>179</v>
      </c>
      <c r="B233" s="86" t="s">
        <v>181</v>
      </c>
      <c r="C233" s="86" t="s">
        <v>410</v>
      </c>
      <c r="D233" s="86"/>
      <c r="E233" s="92">
        <v>15</v>
      </c>
      <c r="F233" s="93" t="s">
        <v>431</v>
      </c>
      <c r="G233" s="86"/>
      <c r="H233" s="88"/>
    </row>
    <row r="234" spans="1:8" ht="17.25" x14ac:dyDescent="0.3">
      <c r="A234" s="86" t="s">
        <v>179</v>
      </c>
      <c r="B234" s="86" t="s">
        <v>180</v>
      </c>
      <c r="C234" s="86" t="s">
        <v>397</v>
      </c>
      <c r="D234" s="86"/>
      <c r="E234" s="91">
        <v>5</v>
      </c>
      <c r="F234" s="93" t="s">
        <v>431</v>
      </c>
      <c r="G234" s="86"/>
      <c r="H234" s="88" t="s">
        <v>589</v>
      </c>
    </row>
    <row r="235" spans="1:8" ht="17.25" x14ac:dyDescent="0.3">
      <c r="A235" s="86" t="s">
        <v>179</v>
      </c>
      <c r="B235" s="86" t="s">
        <v>416</v>
      </c>
      <c r="C235" s="86" t="s">
        <v>410</v>
      </c>
      <c r="D235" s="86">
        <v>30</v>
      </c>
      <c r="E235" s="91"/>
      <c r="F235" s="93" t="s">
        <v>431</v>
      </c>
      <c r="G235" s="86"/>
      <c r="H235" s="88"/>
    </row>
    <row r="236" spans="1:8" ht="17.25" x14ac:dyDescent="0.3">
      <c r="A236" s="86" t="s">
        <v>179</v>
      </c>
      <c r="B236" s="86" t="s">
        <v>417</v>
      </c>
      <c r="C236" s="86" t="s">
        <v>397</v>
      </c>
      <c r="D236" s="86"/>
      <c r="E236" s="91">
        <v>10</v>
      </c>
      <c r="F236" s="93" t="s">
        <v>431</v>
      </c>
      <c r="G236" s="86"/>
      <c r="H236" s="88" t="s">
        <v>590</v>
      </c>
    </row>
    <row r="237" spans="1:8" ht="17.25" x14ac:dyDescent="0.3">
      <c r="A237" s="86" t="s">
        <v>179</v>
      </c>
      <c r="B237" s="86" t="s">
        <v>418</v>
      </c>
      <c r="C237" s="86" t="s">
        <v>410</v>
      </c>
      <c r="D237" s="86">
        <v>30</v>
      </c>
      <c r="E237" s="91"/>
      <c r="F237" s="93" t="s">
        <v>431</v>
      </c>
      <c r="G237" s="86"/>
      <c r="H237" s="88"/>
    </row>
    <row r="238" spans="1:8" ht="17.25" x14ac:dyDescent="0.3">
      <c r="A238" s="86" t="s">
        <v>179</v>
      </c>
      <c r="B238" s="86" t="s">
        <v>419</v>
      </c>
      <c r="C238" s="86" t="s">
        <v>410</v>
      </c>
      <c r="D238" s="86">
        <v>30</v>
      </c>
      <c r="E238" s="91"/>
      <c r="F238" s="93" t="s">
        <v>431</v>
      </c>
      <c r="G238" s="86"/>
      <c r="H238" s="88"/>
    </row>
    <row r="239" spans="1:8" ht="17.25" x14ac:dyDescent="0.3">
      <c r="A239" s="86" t="s">
        <v>185</v>
      </c>
      <c r="B239" s="86" t="s">
        <v>188</v>
      </c>
      <c r="C239" s="86" t="s">
        <v>27</v>
      </c>
      <c r="D239" s="86">
        <v>5</v>
      </c>
      <c r="E239" s="92"/>
      <c r="F239" s="93" t="s">
        <v>431</v>
      </c>
      <c r="G239" s="86">
        <v>49432</v>
      </c>
      <c r="H239" s="88" t="s">
        <v>591</v>
      </c>
    </row>
    <row r="240" spans="1:8" ht="17.25" x14ac:dyDescent="0.3">
      <c r="A240" s="86" t="s">
        <v>185</v>
      </c>
      <c r="B240" s="86" t="s">
        <v>189</v>
      </c>
      <c r="C240" s="86" t="s">
        <v>27</v>
      </c>
      <c r="D240" s="86">
        <v>1</v>
      </c>
      <c r="E240" s="92"/>
      <c r="F240" s="93" t="s">
        <v>431</v>
      </c>
      <c r="G240" s="86">
        <v>44489</v>
      </c>
      <c r="H240" s="88" t="s">
        <v>592</v>
      </c>
    </row>
    <row r="241" spans="1:8" ht="17.25" x14ac:dyDescent="0.3">
      <c r="A241" s="86" t="s">
        <v>185</v>
      </c>
      <c r="B241" s="86" t="s">
        <v>186</v>
      </c>
      <c r="C241" s="86" t="s">
        <v>187</v>
      </c>
      <c r="D241" s="86">
        <v>2</v>
      </c>
      <c r="E241" s="91"/>
      <c r="F241" s="93" t="s">
        <v>431</v>
      </c>
      <c r="G241" s="86">
        <v>49682</v>
      </c>
      <c r="H241" s="88" t="s">
        <v>593</v>
      </c>
    </row>
    <row r="242" spans="1:8" ht="17.25" x14ac:dyDescent="0.3">
      <c r="A242" s="86" t="s">
        <v>185</v>
      </c>
      <c r="B242" s="86" t="s">
        <v>190</v>
      </c>
      <c r="C242" s="86" t="s">
        <v>27</v>
      </c>
      <c r="D242" s="86">
        <v>10</v>
      </c>
      <c r="E242" s="92"/>
      <c r="F242" s="93" t="s">
        <v>431</v>
      </c>
      <c r="G242" s="86">
        <v>42844</v>
      </c>
      <c r="H242" s="88" t="s">
        <v>594</v>
      </c>
    </row>
    <row r="243" spans="1:8" ht="17.25" x14ac:dyDescent="0.3">
      <c r="A243" s="86" t="s">
        <v>185</v>
      </c>
      <c r="B243" s="86" t="s">
        <v>337</v>
      </c>
      <c r="C243" s="86" t="s">
        <v>27</v>
      </c>
      <c r="D243" s="86">
        <v>5</v>
      </c>
      <c r="E243" s="92"/>
      <c r="F243" s="93" t="s">
        <v>431</v>
      </c>
      <c r="G243" s="86">
        <v>40844</v>
      </c>
      <c r="H243" s="88" t="s">
        <v>595</v>
      </c>
    </row>
    <row r="244" spans="1:8" ht="17.25" x14ac:dyDescent="0.3">
      <c r="A244" s="86" t="s">
        <v>191</v>
      </c>
      <c r="B244" s="86" t="s">
        <v>206</v>
      </c>
      <c r="C244" s="86" t="s">
        <v>399</v>
      </c>
      <c r="D244" s="86">
        <v>4</v>
      </c>
      <c r="E244" s="91"/>
      <c r="F244" s="93" t="s">
        <v>431</v>
      </c>
      <c r="G244" s="86"/>
      <c r="H244" s="88"/>
    </row>
    <row r="245" spans="1:8" ht="17.25" x14ac:dyDescent="0.3">
      <c r="A245" s="86" t="s">
        <v>191</v>
      </c>
      <c r="B245" s="86" t="s">
        <v>198</v>
      </c>
      <c r="C245" s="86" t="s">
        <v>27</v>
      </c>
      <c r="D245" s="86">
        <v>3</v>
      </c>
      <c r="E245" s="91"/>
      <c r="F245" s="93" t="s">
        <v>431</v>
      </c>
      <c r="G245" s="86">
        <v>42834</v>
      </c>
      <c r="H245" s="88" t="s">
        <v>596</v>
      </c>
    </row>
    <row r="246" spans="1:8" ht="17.25" x14ac:dyDescent="0.3">
      <c r="A246" s="86" t="s">
        <v>191</v>
      </c>
      <c r="B246" s="86" t="s">
        <v>202</v>
      </c>
      <c r="C246" s="86" t="s">
        <v>410</v>
      </c>
      <c r="D246" s="86">
        <v>30</v>
      </c>
      <c r="E246" s="92"/>
      <c r="F246" s="93" t="s">
        <v>431</v>
      </c>
      <c r="G246" s="86"/>
      <c r="H246" s="88"/>
    </row>
    <row r="247" spans="1:8" ht="17.25" x14ac:dyDescent="0.3">
      <c r="A247" s="86" t="s">
        <v>191</v>
      </c>
      <c r="B247" s="86" t="s">
        <v>192</v>
      </c>
      <c r="C247" s="86" t="s">
        <v>27</v>
      </c>
      <c r="D247" s="86">
        <v>5</v>
      </c>
      <c r="E247" s="91"/>
      <c r="F247" s="93" t="s">
        <v>431</v>
      </c>
      <c r="G247" s="86">
        <v>49846</v>
      </c>
      <c r="H247" s="88" t="s">
        <v>597</v>
      </c>
    </row>
    <row r="248" spans="1:8" ht="17.25" x14ac:dyDescent="0.3">
      <c r="A248" s="86" t="s">
        <v>191</v>
      </c>
      <c r="B248" s="86" t="s">
        <v>338</v>
      </c>
      <c r="C248" s="86" t="s">
        <v>27</v>
      </c>
      <c r="D248" s="86">
        <v>3</v>
      </c>
      <c r="E248" s="91"/>
      <c r="F248" s="93" t="s">
        <v>431</v>
      </c>
      <c r="G248" s="86">
        <v>48734</v>
      </c>
      <c r="H248" s="88" t="s">
        <v>598</v>
      </c>
    </row>
    <row r="249" spans="1:8" ht="17.25" x14ac:dyDescent="0.3">
      <c r="A249" s="86" t="s">
        <v>191</v>
      </c>
      <c r="B249" s="86" t="s">
        <v>194</v>
      </c>
      <c r="C249" s="86" t="s">
        <v>27</v>
      </c>
      <c r="D249" s="86">
        <v>3</v>
      </c>
      <c r="E249" s="92"/>
      <c r="F249" s="93" t="s">
        <v>431</v>
      </c>
      <c r="G249" s="86">
        <v>48384</v>
      </c>
      <c r="H249" s="88" t="s">
        <v>599</v>
      </c>
    </row>
    <row r="250" spans="1:8" ht="17.25" x14ac:dyDescent="0.3">
      <c r="A250" s="86" t="s">
        <v>191</v>
      </c>
      <c r="B250" s="86" t="s">
        <v>296</v>
      </c>
      <c r="C250" s="86" t="s">
        <v>27</v>
      </c>
      <c r="D250" s="86">
        <v>10</v>
      </c>
      <c r="E250" s="91"/>
      <c r="F250" s="93" t="s">
        <v>431</v>
      </c>
      <c r="G250" s="86">
        <v>45571</v>
      </c>
      <c r="H250" s="88" t="s">
        <v>447</v>
      </c>
    </row>
    <row r="251" spans="1:8" ht="17.25" x14ac:dyDescent="0.3">
      <c r="A251" s="86" t="s">
        <v>191</v>
      </c>
      <c r="B251" s="86" t="s">
        <v>211</v>
      </c>
      <c r="C251" s="86" t="s">
        <v>399</v>
      </c>
      <c r="D251" s="86"/>
      <c r="E251" s="92">
        <v>10</v>
      </c>
      <c r="F251" s="93" t="s">
        <v>431</v>
      </c>
      <c r="G251" s="86"/>
      <c r="H251" s="88" t="s">
        <v>600</v>
      </c>
    </row>
    <row r="252" spans="1:8" ht="17.25" x14ac:dyDescent="0.3">
      <c r="A252" s="86" t="s">
        <v>191</v>
      </c>
      <c r="B252" s="86" t="s">
        <v>201</v>
      </c>
      <c r="C252" s="86" t="s">
        <v>27</v>
      </c>
      <c r="D252" s="86">
        <v>2</v>
      </c>
      <c r="E252" s="92"/>
      <c r="F252" s="93" t="s">
        <v>431</v>
      </c>
      <c r="G252" s="86">
        <v>40138</v>
      </c>
      <c r="H252" s="88" t="s">
        <v>601</v>
      </c>
    </row>
    <row r="253" spans="1:8" ht="17.25" x14ac:dyDescent="0.3">
      <c r="A253" s="86" t="s">
        <v>191</v>
      </c>
      <c r="B253" s="86" t="s">
        <v>200</v>
      </c>
      <c r="C253" s="86" t="s">
        <v>27</v>
      </c>
      <c r="D253" s="86">
        <v>5</v>
      </c>
      <c r="E253" s="91"/>
      <c r="F253" s="93" t="s">
        <v>431</v>
      </c>
      <c r="G253" s="86">
        <v>42171</v>
      </c>
      <c r="H253" s="88" t="s">
        <v>602</v>
      </c>
    </row>
    <row r="254" spans="1:8" ht="17.25" x14ac:dyDescent="0.3">
      <c r="A254" s="86" t="s">
        <v>191</v>
      </c>
      <c r="B254" s="86" t="s">
        <v>197</v>
      </c>
      <c r="C254" s="86" t="s">
        <v>27</v>
      </c>
      <c r="D254" s="86">
        <v>4</v>
      </c>
      <c r="E254" s="92"/>
      <c r="F254" s="93" t="s">
        <v>431</v>
      </c>
      <c r="G254" s="86">
        <v>44627</v>
      </c>
      <c r="H254" s="88" t="s">
        <v>603</v>
      </c>
    </row>
    <row r="255" spans="1:8" ht="17.25" x14ac:dyDescent="0.3">
      <c r="A255" s="86" t="s">
        <v>191</v>
      </c>
      <c r="B255" s="86" t="s">
        <v>209</v>
      </c>
      <c r="C255" s="86" t="s">
        <v>399</v>
      </c>
      <c r="D255" s="86"/>
      <c r="E255" s="91">
        <v>10</v>
      </c>
      <c r="F255" s="93" t="s">
        <v>431</v>
      </c>
      <c r="G255" s="86"/>
      <c r="H255" s="88" t="s">
        <v>604</v>
      </c>
    </row>
    <row r="256" spans="1:8" ht="17.25" x14ac:dyDescent="0.3">
      <c r="A256" s="86" t="s">
        <v>191</v>
      </c>
      <c r="B256" s="86" t="s">
        <v>203</v>
      </c>
      <c r="C256" s="86" t="s">
        <v>399</v>
      </c>
      <c r="D256" s="86">
        <v>2</v>
      </c>
      <c r="E256" s="91"/>
      <c r="F256" s="93" t="s">
        <v>431</v>
      </c>
      <c r="G256" s="86"/>
      <c r="H256" s="88"/>
    </row>
    <row r="257" spans="1:8" ht="17.25" x14ac:dyDescent="0.3">
      <c r="A257" s="86" t="s">
        <v>191</v>
      </c>
      <c r="B257" s="86" t="s">
        <v>196</v>
      </c>
      <c r="C257" s="86" t="s">
        <v>27</v>
      </c>
      <c r="D257" s="86">
        <v>3</v>
      </c>
      <c r="E257" s="91"/>
      <c r="F257" s="93" t="s">
        <v>431</v>
      </c>
      <c r="G257" s="86">
        <v>44859</v>
      </c>
      <c r="H257" s="88" t="s">
        <v>605</v>
      </c>
    </row>
    <row r="258" spans="1:8" ht="17.25" x14ac:dyDescent="0.3">
      <c r="A258" s="86" t="s">
        <v>191</v>
      </c>
      <c r="B258" s="86" t="s">
        <v>205</v>
      </c>
      <c r="C258" s="86" t="s">
        <v>399</v>
      </c>
      <c r="D258" s="86">
        <v>3</v>
      </c>
      <c r="E258" s="91"/>
      <c r="F258" s="93" t="s">
        <v>431</v>
      </c>
      <c r="G258" s="86"/>
      <c r="H258" s="88"/>
    </row>
    <row r="259" spans="1:8" ht="17.25" x14ac:dyDescent="0.3">
      <c r="A259" s="86" t="s">
        <v>191</v>
      </c>
      <c r="B259" s="86" t="s">
        <v>210</v>
      </c>
      <c r="C259" s="86" t="s">
        <v>399</v>
      </c>
      <c r="D259" s="86"/>
      <c r="E259" s="91">
        <v>10</v>
      </c>
      <c r="F259" s="93" t="s">
        <v>431</v>
      </c>
      <c r="G259" s="86"/>
      <c r="H259" s="88" t="s">
        <v>606</v>
      </c>
    </row>
    <row r="260" spans="1:8" ht="17.25" x14ac:dyDescent="0.3">
      <c r="A260" s="86" t="s">
        <v>191</v>
      </c>
      <c r="B260" s="86" t="s">
        <v>207</v>
      </c>
      <c r="C260" s="86" t="s">
        <v>399</v>
      </c>
      <c r="D260" s="86"/>
      <c r="E260" s="91">
        <v>10</v>
      </c>
      <c r="F260" s="93" t="s">
        <v>431</v>
      </c>
      <c r="G260" s="86"/>
      <c r="H260" s="88" t="s">
        <v>607</v>
      </c>
    </row>
    <row r="261" spans="1:8" ht="17.25" x14ac:dyDescent="0.3">
      <c r="A261" s="86" t="s">
        <v>191</v>
      </c>
      <c r="B261" s="86" t="s">
        <v>193</v>
      </c>
      <c r="C261" s="86" t="s">
        <v>27</v>
      </c>
      <c r="D261" s="86">
        <v>15</v>
      </c>
      <c r="E261" s="91"/>
      <c r="F261" s="93" t="s">
        <v>431</v>
      </c>
      <c r="G261" s="86">
        <v>49777</v>
      </c>
      <c r="H261" s="88" t="s">
        <v>608</v>
      </c>
    </row>
    <row r="262" spans="1:8" ht="17.25" x14ac:dyDescent="0.3">
      <c r="A262" s="86" t="s">
        <v>191</v>
      </c>
      <c r="B262" s="86" t="s">
        <v>199</v>
      </c>
      <c r="C262" s="86" t="s">
        <v>27</v>
      </c>
      <c r="D262" s="86">
        <v>5</v>
      </c>
      <c r="E262" s="91"/>
      <c r="F262" s="93" t="s">
        <v>431</v>
      </c>
      <c r="G262" s="86">
        <v>42665</v>
      </c>
      <c r="H262" s="88" t="s">
        <v>609</v>
      </c>
    </row>
    <row r="263" spans="1:8" ht="17.25" x14ac:dyDescent="0.3">
      <c r="A263" s="86" t="s">
        <v>191</v>
      </c>
      <c r="B263" s="86" t="s">
        <v>204</v>
      </c>
      <c r="C263" s="86" t="s">
        <v>399</v>
      </c>
      <c r="D263" s="86">
        <v>3</v>
      </c>
      <c r="E263" s="91"/>
      <c r="F263" s="93" t="s">
        <v>431</v>
      </c>
      <c r="G263" s="86"/>
      <c r="H263" s="88"/>
    </row>
    <row r="264" spans="1:8" ht="17.25" x14ac:dyDescent="0.3">
      <c r="A264" s="86" t="s">
        <v>191</v>
      </c>
      <c r="B264" s="86" t="s">
        <v>208</v>
      </c>
      <c r="C264" s="86" t="s">
        <v>399</v>
      </c>
      <c r="D264" s="86"/>
      <c r="E264" s="91">
        <v>10</v>
      </c>
      <c r="F264" s="93" t="s">
        <v>431</v>
      </c>
      <c r="G264" s="86"/>
      <c r="H264" s="88" t="s">
        <v>610</v>
      </c>
    </row>
    <row r="265" spans="1:8" ht="17.25" x14ac:dyDescent="0.3">
      <c r="A265" s="86" t="s">
        <v>191</v>
      </c>
      <c r="B265" s="86" t="s">
        <v>195</v>
      </c>
      <c r="C265" s="86" t="s">
        <v>27</v>
      </c>
      <c r="D265" s="86">
        <v>5</v>
      </c>
      <c r="E265" s="91"/>
      <c r="F265" s="93" t="s">
        <v>431</v>
      </c>
      <c r="G265" s="86">
        <v>44886</v>
      </c>
      <c r="H265" s="88" t="s">
        <v>611</v>
      </c>
    </row>
    <row r="266" spans="1:8" ht="17.25" x14ac:dyDescent="0.3">
      <c r="A266" s="86" t="s">
        <v>191</v>
      </c>
      <c r="B266" s="86" t="s">
        <v>420</v>
      </c>
      <c r="C266" s="86" t="s">
        <v>410</v>
      </c>
      <c r="D266" s="86">
        <v>30</v>
      </c>
      <c r="E266" s="91"/>
      <c r="F266" s="93" t="s">
        <v>431</v>
      </c>
      <c r="G266" s="86"/>
      <c r="H266" s="88"/>
    </row>
    <row r="267" spans="1:8" ht="17.25" x14ac:dyDescent="0.3">
      <c r="A267" s="86" t="s">
        <v>212</v>
      </c>
      <c r="B267" s="86" t="s">
        <v>339</v>
      </c>
      <c r="C267" s="86" t="s">
        <v>27</v>
      </c>
      <c r="D267" s="86">
        <v>10</v>
      </c>
      <c r="E267" s="92"/>
      <c r="F267" s="93" t="s">
        <v>431</v>
      </c>
      <c r="G267" s="86">
        <v>49326</v>
      </c>
      <c r="H267" s="88" t="s">
        <v>612</v>
      </c>
    </row>
    <row r="268" spans="1:8" ht="17.25" x14ac:dyDescent="0.3">
      <c r="A268" s="86" t="s">
        <v>212</v>
      </c>
      <c r="B268" s="86" t="s">
        <v>340</v>
      </c>
      <c r="C268" s="86" t="s">
        <v>27</v>
      </c>
      <c r="D268" s="86">
        <v>20</v>
      </c>
      <c r="E268" s="91"/>
      <c r="F268" s="93" t="s">
        <v>431</v>
      </c>
      <c r="G268" s="86">
        <v>49347</v>
      </c>
      <c r="H268" s="88" t="s">
        <v>613</v>
      </c>
    </row>
    <row r="269" spans="1:8" ht="17.25" x14ac:dyDescent="0.3">
      <c r="A269" s="86" t="s">
        <v>212</v>
      </c>
      <c r="B269" s="86" t="s">
        <v>213</v>
      </c>
      <c r="C269" s="86" t="s">
        <v>27</v>
      </c>
      <c r="D269" s="86">
        <v>2</v>
      </c>
      <c r="E269" s="91"/>
      <c r="F269" s="93" t="s">
        <v>431</v>
      </c>
      <c r="G269" s="86">
        <v>49367</v>
      </c>
      <c r="H269" s="88" t="s">
        <v>614</v>
      </c>
    </row>
    <row r="270" spans="1:8" ht="17.25" x14ac:dyDescent="0.3">
      <c r="A270" s="86" t="s">
        <v>212</v>
      </c>
      <c r="B270" s="86" t="s">
        <v>341</v>
      </c>
      <c r="C270" s="86" t="s">
        <v>27</v>
      </c>
      <c r="D270" s="86">
        <v>1</v>
      </c>
      <c r="E270" s="91"/>
      <c r="F270" s="93" t="s">
        <v>431</v>
      </c>
      <c r="G270" s="86">
        <v>49285</v>
      </c>
      <c r="H270" s="88" t="s">
        <v>615</v>
      </c>
    </row>
    <row r="271" spans="1:8" ht="17.25" x14ac:dyDescent="0.3">
      <c r="A271" s="86" t="s">
        <v>212</v>
      </c>
      <c r="B271" s="86" t="s">
        <v>296</v>
      </c>
      <c r="C271" s="86" t="s">
        <v>27</v>
      </c>
      <c r="D271" s="86">
        <v>10</v>
      </c>
      <c r="E271" s="91"/>
      <c r="F271" s="93" t="s">
        <v>431</v>
      </c>
      <c r="G271" s="86">
        <v>45571</v>
      </c>
      <c r="H271" s="88" t="s">
        <v>447</v>
      </c>
    </row>
    <row r="272" spans="1:8" ht="17.25" x14ac:dyDescent="0.3">
      <c r="A272" s="86" t="s">
        <v>212</v>
      </c>
      <c r="B272" s="86" t="s">
        <v>217</v>
      </c>
      <c r="C272" s="86" t="s">
        <v>27</v>
      </c>
      <c r="D272" s="86">
        <v>1</v>
      </c>
      <c r="E272" s="91"/>
      <c r="F272" s="93" t="s">
        <v>431</v>
      </c>
      <c r="G272" s="86">
        <v>49349</v>
      </c>
      <c r="H272" s="88" t="s">
        <v>616</v>
      </c>
    </row>
    <row r="273" spans="1:8" ht="17.25" x14ac:dyDescent="0.3">
      <c r="A273" s="86" t="s">
        <v>212</v>
      </c>
      <c r="B273" s="86" t="s">
        <v>342</v>
      </c>
      <c r="C273" s="86" t="s">
        <v>27</v>
      </c>
      <c r="D273" s="86">
        <v>1</v>
      </c>
      <c r="E273" s="92"/>
      <c r="F273" s="93" t="s">
        <v>431</v>
      </c>
      <c r="G273" s="86">
        <v>49789</v>
      </c>
      <c r="H273" s="88" t="s">
        <v>617</v>
      </c>
    </row>
    <row r="274" spans="1:8" ht="17.25" x14ac:dyDescent="0.3">
      <c r="A274" s="86" t="s">
        <v>212</v>
      </c>
      <c r="B274" s="86" t="s">
        <v>216</v>
      </c>
      <c r="C274" s="86" t="s">
        <v>27</v>
      </c>
      <c r="D274" s="86">
        <v>2</v>
      </c>
      <c r="E274" s="92"/>
      <c r="F274" s="93" t="s">
        <v>431</v>
      </c>
      <c r="G274" s="86">
        <v>49353</v>
      </c>
      <c r="H274" s="88" t="s">
        <v>618</v>
      </c>
    </row>
    <row r="275" spans="1:8" ht="17.25" x14ac:dyDescent="0.3">
      <c r="A275" s="86" t="s">
        <v>212</v>
      </c>
      <c r="B275" s="86" t="s">
        <v>224</v>
      </c>
      <c r="C275" s="86" t="s">
        <v>27</v>
      </c>
      <c r="D275" s="86">
        <v>1</v>
      </c>
      <c r="E275" s="92"/>
      <c r="F275" s="93" t="s">
        <v>431</v>
      </c>
      <c r="G275" s="86">
        <v>22036</v>
      </c>
      <c r="H275" s="88" t="s">
        <v>619</v>
      </c>
    </row>
    <row r="276" spans="1:8" ht="17.25" x14ac:dyDescent="0.3">
      <c r="A276" s="86" t="s">
        <v>212</v>
      </c>
      <c r="B276" s="86" t="s">
        <v>220</v>
      </c>
      <c r="C276" s="86" t="s">
        <v>27</v>
      </c>
      <c r="D276" s="86">
        <v>5</v>
      </c>
      <c r="E276" s="92"/>
      <c r="F276" s="93" t="s">
        <v>431</v>
      </c>
      <c r="G276" s="86">
        <v>22580</v>
      </c>
      <c r="H276" s="88" t="s">
        <v>620</v>
      </c>
    </row>
    <row r="277" spans="1:8" ht="17.25" x14ac:dyDescent="0.3">
      <c r="A277" s="86" t="s">
        <v>212</v>
      </c>
      <c r="B277" s="86" t="s">
        <v>343</v>
      </c>
      <c r="C277" s="86" t="s">
        <v>27</v>
      </c>
      <c r="D277" s="86">
        <v>3</v>
      </c>
      <c r="E277" s="91"/>
      <c r="F277" s="93" t="s">
        <v>431</v>
      </c>
      <c r="G277" s="86">
        <v>49350</v>
      </c>
      <c r="H277" s="88" t="s">
        <v>621</v>
      </c>
    </row>
    <row r="278" spans="1:8" ht="17.25" x14ac:dyDescent="0.3">
      <c r="A278" s="86" t="s">
        <v>212</v>
      </c>
      <c r="B278" s="86" t="s">
        <v>218</v>
      </c>
      <c r="C278" s="86" t="s">
        <v>27</v>
      </c>
      <c r="D278" s="86">
        <v>1</v>
      </c>
      <c r="E278" s="91"/>
      <c r="F278" s="93" t="s">
        <v>431</v>
      </c>
      <c r="G278" s="86">
        <v>47493</v>
      </c>
      <c r="H278" s="88" t="s">
        <v>622</v>
      </c>
    </row>
    <row r="279" spans="1:8" ht="17.25" x14ac:dyDescent="0.3">
      <c r="A279" s="86" t="s">
        <v>212</v>
      </c>
      <c r="B279" s="86" t="s">
        <v>214</v>
      </c>
      <c r="C279" s="86" t="s">
        <v>27</v>
      </c>
      <c r="D279" s="86">
        <v>4</v>
      </c>
      <c r="E279" s="92"/>
      <c r="F279" s="93" t="s">
        <v>431</v>
      </c>
      <c r="G279" s="86">
        <v>49360</v>
      </c>
      <c r="H279" s="88" t="s">
        <v>623</v>
      </c>
    </row>
    <row r="280" spans="1:8" ht="17.25" x14ac:dyDescent="0.3">
      <c r="A280" s="86" t="s">
        <v>212</v>
      </c>
      <c r="B280" s="86" t="s">
        <v>344</v>
      </c>
      <c r="C280" s="86" t="s">
        <v>27</v>
      </c>
      <c r="D280" s="86">
        <v>2</v>
      </c>
      <c r="E280" s="91"/>
      <c r="F280" s="93" t="s">
        <v>431</v>
      </c>
      <c r="G280" s="86">
        <v>49389</v>
      </c>
      <c r="H280" s="88" t="s">
        <v>624</v>
      </c>
    </row>
    <row r="281" spans="1:8" ht="17.25" x14ac:dyDescent="0.3">
      <c r="A281" s="86" t="s">
        <v>212</v>
      </c>
      <c r="B281" s="86" t="s">
        <v>215</v>
      </c>
      <c r="C281" s="86" t="s">
        <v>27</v>
      </c>
      <c r="D281" s="86">
        <v>2</v>
      </c>
      <c r="E281" s="92"/>
      <c r="F281" s="93" t="s">
        <v>431</v>
      </c>
      <c r="G281" s="86">
        <v>49355</v>
      </c>
      <c r="H281" s="88" t="s">
        <v>625</v>
      </c>
    </row>
    <row r="282" spans="1:8" ht="17.25" x14ac:dyDescent="0.3">
      <c r="A282" s="86" t="s">
        <v>212</v>
      </c>
      <c r="B282" s="86" t="s">
        <v>221</v>
      </c>
      <c r="C282" s="86" t="s">
        <v>27</v>
      </c>
      <c r="D282" s="86">
        <v>5</v>
      </c>
      <c r="E282" s="91"/>
      <c r="F282" s="93" t="s">
        <v>431</v>
      </c>
      <c r="G282" s="86">
        <v>22579</v>
      </c>
      <c r="H282" s="88" t="s">
        <v>626</v>
      </c>
    </row>
    <row r="283" spans="1:8" ht="17.25" x14ac:dyDescent="0.3">
      <c r="A283" s="86" t="s">
        <v>212</v>
      </c>
      <c r="B283" s="86" t="s">
        <v>222</v>
      </c>
      <c r="C283" s="86" t="s">
        <v>27</v>
      </c>
      <c r="D283" s="86">
        <v>7.5</v>
      </c>
      <c r="E283" s="92"/>
      <c r="F283" s="93" t="s">
        <v>431</v>
      </c>
      <c r="G283" s="86">
        <v>22578</v>
      </c>
      <c r="H283" s="88" t="s">
        <v>627</v>
      </c>
    </row>
    <row r="284" spans="1:8" ht="17.25" x14ac:dyDescent="0.3">
      <c r="A284" s="86" t="s">
        <v>212</v>
      </c>
      <c r="B284" s="86" t="s">
        <v>405</v>
      </c>
      <c r="C284" s="86" t="s">
        <v>27</v>
      </c>
      <c r="D284" s="86">
        <v>3</v>
      </c>
      <c r="E284" s="92"/>
      <c r="F284" s="93" t="s">
        <v>431</v>
      </c>
      <c r="G284" s="86">
        <v>49390</v>
      </c>
      <c r="H284" s="88" t="s">
        <v>628</v>
      </c>
    </row>
    <row r="285" spans="1:8" ht="17.25" x14ac:dyDescent="0.3">
      <c r="A285" s="86" t="s">
        <v>212</v>
      </c>
      <c r="B285" s="86" t="s">
        <v>345</v>
      </c>
      <c r="C285" s="86" t="s">
        <v>27</v>
      </c>
      <c r="D285" s="86">
        <v>9</v>
      </c>
      <c r="E285" s="92"/>
      <c r="F285" s="93" t="s">
        <v>431</v>
      </c>
      <c r="G285" s="86">
        <v>22577</v>
      </c>
      <c r="H285" s="88" t="s">
        <v>629</v>
      </c>
    </row>
    <row r="286" spans="1:8" ht="17.25" x14ac:dyDescent="0.3">
      <c r="A286" s="86" t="s">
        <v>212</v>
      </c>
      <c r="B286" s="86" t="s">
        <v>346</v>
      </c>
      <c r="C286" s="86" t="s">
        <v>27</v>
      </c>
      <c r="D286" s="86">
        <v>4</v>
      </c>
      <c r="E286" s="91"/>
      <c r="F286" s="93" t="s">
        <v>431</v>
      </c>
      <c r="G286" s="86">
        <v>49352</v>
      </c>
      <c r="H286" s="88" t="s">
        <v>630</v>
      </c>
    </row>
    <row r="287" spans="1:8" ht="17.25" x14ac:dyDescent="0.3">
      <c r="A287" s="86" t="s">
        <v>212</v>
      </c>
      <c r="B287" s="86" t="s">
        <v>223</v>
      </c>
      <c r="C287" s="86" t="s">
        <v>27</v>
      </c>
      <c r="D287" s="86">
        <v>6</v>
      </c>
      <c r="E287" s="92"/>
      <c r="F287" s="93" t="s">
        <v>431</v>
      </c>
      <c r="G287" s="86">
        <v>22494</v>
      </c>
      <c r="H287" s="88" t="s">
        <v>631</v>
      </c>
    </row>
    <row r="288" spans="1:8" ht="17.25" x14ac:dyDescent="0.3">
      <c r="A288" s="86" t="s">
        <v>212</v>
      </c>
      <c r="B288" s="86" t="s">
        <v>347</v>
      </c>
      <c r="C288" s="86" t="s">
        <v>27</v>
      </c>
      <c r="D288" s="86">
        <v>2</v>
      </c>
      <c r="E288" s="91"/>
      <c r="F288" s="93" t="s">
        <v>431</v>
      </c>
      <c r="G288" s="86">
        <v>49368</v>
      </c>
      <c r="H288" s="88" t="s">
        <v>632</v>
      </c>
    </row>
    <row r="289" spans="1:8" ht="17.25" x14ac:dyDescent="0.3">
      <c r="A289" s="86" t="s">
        <v>212</v>
      </c>
      <c r="B289" s="86" t="s">
        <v>219</v>
      </c>
      <c r="C289" s="86" t="s">
        <v>27</v>
      </c>
      <c r="D289" s="86">
        <v>9.5</v>
      </c>
      <c r="E289" s="91"/>
      <c r="F289" s="93" t="s">
        <v>431</v>
      </c>
      <c r="G289" s="86">
        <v>22581</v>
      </c>
      <c r="H289" s="88" t="s">
        <v>633</v>
      </c>
    </row>
    <row r="290" spans="1:8" ht="17.25" x14ac:dyDescent="0.3">
      <c r="A290" s="86" t="s">
        <v>212</v>
      </c>
      <c r="B290" s="86" t="s">
        <v>348</v>
      </c>
      <c r="C290" s="86" t="s">
        <v>27</v>
      </c>
      <c r="D290" s="86">
        <v>1</v>
      </c>
      <c r="E290" s="92"/>
      <c r="F290" s="93" t="s">
        <v>431</v>
      </c>
      <c r="G290" s="86">
        <v>22037</v>
      </c>
      <c r="H290" s="88" t="s">
        <v>634</v>
      </c>
    </row>
    <row r="291" spans="1:8" ht="17.25" x14ac:dyDescent="0.3">
      <c r="A291" s="86" t="s">
        <v>212</v>
      </c>
      <c r="B291" s="86" t="s">
        <v>225</v>
      </c>
      <c r="C291" s="86" t="s">
        <v>27</v>
      </c>
      <c r="D291" s="86">
        <v>2</v>
      </c>
      <c r="E291" s="91"/>
      <c r="F291" s="93" t="s">
        <v>431</v>
      </c>
      <c r="G291" s="86">
        <v>21979</v>
      </c>
      <c r="H291" s="88" t="s">
        <v>635</v>
      </c>
    </row>
    <row r="292" spans="1:8" ht="17.25" x14ac:dyDescent="0.3">
      <c r="A292" s="86" t="s">
        <v>226</v>
      </c>
      <c r="B292" s="86" t="s">
        <v>296</v>
      </c>
      <c r="C292" s="86" t="s">
        <v>27</v>
      </c>
      <c r="D292" s="86">
        <v>10</v>
      </c>
      <c r="E292" s="92"/>
      <c r="F292" s="93" t="s">
        <v>431</v>
      </c>
      <c r="G292" s="86">
        <v>45571</v>
      </c>
      <c r="H292" s="88" t="s">
        <v>447</v>
      </c>
    </row>
    <row r="293" spans="1:8" ht="17.25" x14ac:dyDescent="0.3">
      <c r="A293" s="86" t="s">
        <v>226</v>
      </c>
      <c r="B293" s="86" t="s">
        <v>349</v>
      </c>
      <c r="C293" s="86" t="s">
        <v>27</v>
      </c>
      <c r="D293" s="86">
        <v>25</v>
      </c>
      <c r="E293" s="92"/>
      <c r="F293" s="93" t="s">
        <v>431</v>
      </c>
      <c r="G293" s="86">
        <v>48462</v>
      </c>
      <c r="H293" s="88" t="s">
        <v>636</v>
      </c>
    </row>
    <row r="294" spans="1:8" ht="17.25" x14ac:dyDescent="0.3">
      <c r="A294" s="86" t="s">
        <v>226</v>
      </c>
      <c r="B294" s="86" t="s">
        <v>350</v>
      </c>
      <c r="C294" s="86" t="s">
        <v>27</v>
      </c>
      <c r="D294" s="86">
        <v>5</v>
      </c>
      <c r="E294" s="91"/>
      <c r="F294" s="93" t="s">
        <v>431</v>
      </c>
      <c r="G294" s="86">
        <v>43180</v>
      </c>
      <c r="H294" s="88" t="s">
        <v>637</v>
      </c>
    </row>
    <row r="295" spans="1:8" ht="17.25" x14ac:dyDescent="0.3">
      <c r="A295" s="86" t="s">
        <v>226</v>
      </c>
      <c r="B295" s="86" t="s">
        <v>228</v>
      </c>
      <c r="C295" s="86" t="s">
        <v>27</v>
      </c>
      <c r="D295" s="86">
        <v>2</v>
      </c>
      <c r="E295" s="91"/>
      <c r="F295" s="93" t="s">
        <v>431</v>
      </c>
      <c r="G295" s="86">
        <v>47609</v>
      </c>
      <c r="H295" s="88" t="s">
        <v>638</v>
      </c>
    </row>
    <row r="296" spans="1:8" ht="17.25" x14ac:dyDescent="0.3">
      <c r="A296" s="86" t="s">
        <v>226</v>
      </c>
      <c r="B296" s="86" t="s">
        <v>227</v>
      </c>
      <c r="C296" s="86" t="s">
        <v>27</v>
      </c>
      <c r="D296" s="86">
        <v>2</v>
      </c>
      <c r="E296" s="91"/>
      <c r="F296" s="93" t="s">
        <v>431</v>
      </c>
      <c r="G296" s="86">
        <v>48549</v>
      </c>
      <c r="H296" s="88" t="s">
        <v>639</v>
      </c>
    </row>
    <row r="297" spans="1:8" ht="17.25" x14ac:dyDescent="0.3">
      <c r="A297" s="86" t="s">
        <v>226</v>
      </c>
      <c r="B297" s="86" t="s">
        <v>351</v>
      </c>
      <c r="C297" s="86" t="s">
        <v>27</v>
      </c>
      <c r="D297" s="86">
        <v>1</v>
      </c>
      <c r="E297" s="91"/>
      <c r="F297" s="93" t="s">
        <v>431</v>
      </c>
      <c r="G297" s="86">
        <v>45389</v>
      </c>
      <c r="H297" s="88" t="s">
        <v>640</v>
      </c>
    </row>
    <row r="298" spans="1:8" ht="17.25" x14ac:dyDescent="0.3">
      <c r="A298" s="86" t="s">
        <v>226</v>
      </c>
      <c r="B298" s="86" t="s">
        <v>352</v>
      </c>
      <c r="C298" s="86" t="s">
        <v>27</v>
      </c>
      <c r="D298" s="86">
        <v>1</v>
      </c>
      <c r="E298" s="91"/>
      <c r="F298" s="93" t="s">
        <v>431</v>
      </c>
      <c r="G298" s="86">
        <v>47296</v>
      </c>
      <c r="H298" s="88" t="s">
        <v>641</v>
      </c>
    </row>
    <row r="299" spans="1:8" ht="17.25" x14ac:dyDescent="0.3">
      <c r="A299" s="86" t="s">
        <v>226</v>
      </c>
      <c r="B299" s="86" t="s">
        <v>231</v>
      </c>
      <c r="C299" s="86" t="s">
        <v>27</v>
      </c>
      <c r="D299" s="86">
        <v>2</v>
      </c>
      <c r="E299" s="91"/>
      <c r="F299" s="93" t="s">
        <v>431</v>
      </c>
      <c r="G299" s="86">
        <v>45350</v>
      </c>
      <c r="H299" s="88" t="s">
        <v>642</v>
      </c>
    </row>
    <row r="300" spans="1:8" ht="17.25" x14ac:dyDescent="0.3">
      <c r="A300" s="86" t="s">
        <v>226</v>
      </c>
      <c r="B300" s="86" t="s">
        <v>230</v>
      </c>
      <c r="C300" s="86" t="s">
        <v>27</v>
      </c>
      <c r="D300" s="86">
        <v>2</v>
      </c>
      <c r="E300" s="91"/>
      <c r="F300" s="93" t="s">
        <v>431</v>
      </c>
      <c r="G300" s="86">
        <v>46128</v>
      </c>
      <c r="H300" s="88" t="s">
        <v>643</v>
      </c>
    </row>
    <row r="301" spans="1:8" ht="17.25" x14ac:dyDescent="0.3">
      <c r="A301" s="86" t="s">
        <v>226</v>
      </c>
      <c r="B301" s="86" t="s">
        <v>353</v>
      </c>
      <c r="C301" s="86" t="s">
        <v>27</v>
      </c>
      <c r="D301" s="86">
        <v>2</v>
      </c>
      <c r="E301" s="91"/>
      <c r="F301" s="93" t="s">
        <v>431</v>
      </c>
      <c r="G301" s="86">
        <v>46496</v>
      </c>
      <c r="H301" s="88" t="s">
        <v>644</v>
      </c>
    </row>
    <row r="302" spans="1:8" ht="17.25" x14ac:dyDescent="0.3">
      <c r="A302" s="86" t="s">
        <v>226</v>
      </c>
      <c r="B302" s="86" t="s">
        <v>232</v>
      </c>
      <c r="C302" s="86" t="s">
        <v>27</v>
      </c>
      <c r="D302" s="86">
        <v>2</v>
      </c>
      <c r="E302" s="92"/>
      <c r="F302" s="93" t="s">
        <v>431</v>
      </c>
      <c r="G302" s="86">
        <v>40003</v>
      </c>
      <c r="H302" s="88" t="s">
        <v>645</v>
      </c>
    </row>
    <row r="303" spans="1:8" ht="17.25" x14ac:dyDescent="0.3">
      <c r="A303" s="86" t="s">
        <v>226</v>
      </c>
      <c r="B303" s="86" t="s">
        <v>229</v>
      </c>
      <c r="C303" s="86" t="s">
        <v>27</v>
      </c>
      <c r="D303" s="86">
        <v>2</v>
      </c>
      <c r="E303" s="92"/>
      <c r="F303" s="93" t="s">
        <v>431</v>
      </c>
      <c r="G303" s="86">
        <v>47248</v>
      </c>
      <c r="H303" s="88" t="s">
        <v>646</v>
      </c>
    </row>
    <row r="304" spans="1:8" ht="17.25" x14ac:dyDescent="0.3">
      <c r="A304" s="86" t="s">
        <v>233</v>
      </c>
      <c r="B304" s="86" t="s">
        <v>354</v>
      </c>
      <c r="C304" s="86" t="s">
        <v>27</v>
      </c>
      <c r="D304" s="86">
        <v>3</v>
      </c>
      <c r="E304" s="91"/>
      <c r="F304" s="93" t="s">
        <v>431</v>
      </c>
      <c r="G304" s="86">
        <v>40606</v>
      </c>
      <c r="H304" s="88" t="s">
        <v>647</v>
      </c>
    </row>
    <row r="305" spans="1:8" ht="17.25" x14ac:dyDescent="0.3">
      <c r="A305" s="86" t="s">
        <v>233</v>
      </c>
      <c r="B305" s="86" t="s">
        <v>256</v>
      </c>
      <c r="C305" s="86" t="s">
        <v>410</v>
      </c>
      <c r="D305" s="86">
        <v>30</v>
      </c>
      <c r="E305" s="91"/>
      <c r="F305" s="93" t="s">
        <v>431</v>
      </c>
      <c r="G305" s="86"/>
      <c r="H305" s="88"/>
    </row>
    <row r="306" spans="1:8" ht="17.25" x14ac:dyDescent="0.3">
      <c r="A306" s="86" t="s">
        <v>233</v>
      </c>
      <c r="B306" s="86" t="s">
        <v>241</v>
      </c>
      <c r="C306" s="86" t="s">
        <v>27</v>
      </c>
      <c r="D306" s="86">
        <v>5</v>
      </c>
      <c r="E306" s="91"/>
      <c r="F306" s="93" t="s">
        <v>431</v>
      </c>
      <c r="G306" s="86">
        <v>46834</v>
      </c>
      <c r="H306" s="88" t="s">
        <v>648</v>
      </c>
    </row>
    <row r="307" spans="1:8" ht="17.25" x14ac:dyDescent="0.3">
      <c r="A307" s="86" t="s">
        <v>233</v>
      </c>
      <c r="B307" s="86" t="s">
        <v>236</v>
      </c>
      <c r="C307" s="86" t="s">
        <v>27</v>
      </c>
      <c r="D307" s="86">
        <v>2</v>
      </c>
      <c r="E307" s="91"/>
      <c r="F307" s="93" t="s">
        <v>431</v>
      </c>
      <c r="G307" s="86">
        <v>49833</v>
      </c>
      <c r="H307" s="88" t="s">
        <v>649</v>
      </c>
    </row>
    <row r="308" spans="1:8" ht="17.25" x14ac:dyDescent="0.3">
      <c r="A308" s="86" t="s">
        <v>233</v>
      </c>
      <c r="B308" s="86" t="s">
        <v>245</v>
      </c>
      <c r="C308" s="86" t="s">
        <v>27</v>
      </c>
      <c r="D308" s="86">
        <v>5</v>
      </c>
      <c r="E308" s="91"/>
      <c r="F308" s="93" t="s">
        <v>431</v>
      </c>
      <c r="G308" s="86">
        <v>42677</v>
      </c>
      <c r="H308" s="88" t="s">
        <v>650</v>
      </c>
    </row>
    <row r="309" spans="1:8" ht="17.25" x14ac:dyDescent="0.3">
      <c r="A309" s="86" t="s">
        <v>233</v>
      </c>
      <c r="B309" s="86" t="s">
        <v>249</v>
      </c>
      <c r="C309" s="86" t="s">
        <v>27</v>
      </c>
      <c r="D309" s="86">
        <v>3</v>
      </c>
      <c r="E309" s="91"/>
      <c r="F309" s="93" t="s">
        <v>431</v>
      </c>
      <c r="G309" s="86">
        <v>40142</v>
      </c>
      <c r="H309" s="88" t="s">
        <v>651</v>
      </c>
    </row>
    <row r="310" spans="1:8" ht="17.25" x14ac:dyDescent="0.3">
      <c r="A310" s="86" t="s">
        <v>233</v>
      </c>
      <c r="B310" s="86" t="s">
        <v>296</v>
      </c>
      <c r="C310" s="86" t="s">
        <v>27</v>
      </c>
      <c r="D310" s="86">
        <v>10</v>
      </c>
      <c r="E310" s="91"/>
      <c r="F310" s="93" t="s">
        <v>431</v>
      </c>
      <c r="G310" s="86">
        <v>45571</v>
      </c>
      <c r="H310" s="88" t="s">
        <v>447</v>
      </c>
    </row>
    <row r="311" spans="1:8" ht="17.25" x14ac:dyDescent="0.3">
      <c r="A311" s="86" t="s">
        <v>233</v>
      </c>
      <c r="B311" s="86" t="s">
        <v>238</v>
      </c>
      <c r="C311" s="86" t="s">
        <v>27</v>
      </c>
      <c r="D311" s="86">
        <v>2</v>
      </c>
      <c r="E311" s="91"/>
      <c r="F311" s="93" t="s">
        <v>431</v>
      </c>
      <c r="G311" s="86">
        <v>48096</v>
      </c>
      <c r="H311" s="88" t="s">
        <v>652</v>
      </c>
    </row>
    <row r="312" spans="1:8" ht="17.25" x14ac:dyDescent="0.3">
      <c r="A312" s="86" t="s">
        <v>233</v>
      </c>
      <c r="B312" s="86" t="s">
        <v>355</v>
      </c>
      <c r="C312" s="86" t="s">
        <v>27</v>
      </c>
      <c r="D312" s="86">
        <v>15</v>
      </c>
      <c r="E312" s="91"/>
      <c r="F312" s="93" t="s">
        <v>431</v>
      </c>
      <c r="G312" s="86">
        <v>22095</v>
      </c>
      <c r="H312" s="88" t="s">
        <v>653</v>
      </c>
    </row>
    <row r="313" spans="1:8" ht="17.25" x14ac:dyDescent="0.3">
      <c r="A313" s="86" t="s">
        <v>233</v>
      </c>
      <c r="B313" s="86" t="s">
        <v>356</v>
      </c>
      <c r="C313" s="86" t="s">
        <v>27</v>
      </c>
      <c r="D313" s="86">
        <v>25</v>
      </c>
      <c r="E313" s="91"/>
      <c r="F313" s="93" t="s">
        <v>431</v>
      </c>
      <c r="G313" s="86">
        <v>22097</v>
      </c>
      <c r="H313" s="88" t="s">
        <v>654</v>
      </c>
    </row>
    <row r="314" spans="1:8" ht="17.25" x14ac:dyDescent="0.3">
      <c r="A314" s="86" t="s">
        <v>233</v>
      </c>
      <c r="B314" s="86" t="s">
        <v>235</v>
      </c>
      <c r="C314" s="86" t="s">
        <v>27</v>
      </c>
      <c r="D314" s="86">
        <v>5</v>
      </c>
      <c r="E314" s="91"/>
      <c r="F314" s="93" t="s">
        <v>431</v>
      </c>
      <c r="G314" s="86">
        <v>49980</v>
      </c>
      <c r="H314" s="88" t="s">
        <v>655</v>
      </c>
    </row>
    <row r="315" spans="1:8" ht="17.25" x14ac:dyDescent="0.3">
      <c r="A315" s="86" t="s">
        <v>233</v>
      </c>
      <c r="B315" s="86" t="s">
        <v>246</v>
      </c>
      <c r="C315" s="86" t="s">
        <v>27</v>
      </c>
      <c r="D315" s="86">
        <v>3</v>
      </c>
      <c r="E315" s="91"/>
      <c r="F315" s="93" t="s">
        <v>431</v>
      </c>
      <c r="G315" s="86">
        <v>41687</v>
      </c>
      <c r="H315" s="88" t="s">
        <v>656</v>
      </c>
    </row>
    <row r="316" spans="1:8" ht="17.25" x14ac:dyDescent="0.3">
      <c r="A316" s="86" t="s">
        <v>233</v>
      </c>
      <c r="B316" s="86" t="s">
        <v>250</v>
      </c>
      <c r="C316" s="86" t="s">
        <v>27</v>
      </c>
      <c r="D316" s="86">
        <v>3</v>
      </c>
      <c r="E316" s="92"/>
      <c r="F316" s="93" t="s">
        <v>431</v>
      </c>
      <c r="G316" s="86">
        <v>40126</v>
      </c>
      <c r="H316" s="88" t="s">
        <v>657</v>
      </c>
    </row>
    <row r="317" spans="1:8" ht="17.25" x14ac:dyDescent="0.3">
      <c r="A317" s="86" t="s">
        <v>233</v>
      </c>
      <c r="B317" s="86" t="s">
        <v>357</v>
      </c>
      <c r="C317" s="86" t="s">
        <v>27</v>
      </c>
      <c r="D317" s="86">
        <v>5</v>
      </c>
      <c r="E317" s="92"/>
      <c r="F317" s="93" t="s">
        <v>431</v>
      </c>
      <c r="G317" s="86">
        <v>22091</v>
      </c>
      <c r="H317" s="88" t="s">
        <v>658</v>
      </c>
    </row>
    <row r="318" spans="1:8" ht="17.25" x14ac:dyDescent="0.3">
      <c r="A318" s="86" t="s">
        <v>233</v>
      </c>
      <c r="B318" s="86" t="s">
        <v>242</v>
      </c>
      <c r="C318" s="86" t="s">
        <v>27</v>
      </c>
      <c r="D318" s="86">
        <v>5</v>
      </c>
      <c r="E318" s="91"/>
      <c r="F318" s="93" t="s">
        <v>431</v>
      </c>
      <c r="G318" s="86">
        <v>44327</v>
      </c>
      <c r="H318" s="88" t="s">
        <v>659</v>
      </c>
    </row>
    <row r="319" spans="1:8" ht="17.25" x14ac:dyDescent="0.3">
      <c r="A319" s="86" t="s">
        <v>233</v>
      </c>
      <c r="B319" s="86" t="s">
        <v>358</v>
      </c>
      <c r="C319" s="86" t="s">
        <v>27</v>
      </c>
      <c r="D319" s="86">
        <v>1</v>
      </c>
      <c r="E319" s="91"/>
      <c r="F319" s="93" t="s">
        <v>431</v>
      </c>
      <c r="G319" s="86">
        <v>22525</v>
      </c>
      <c r="H319" s="88" t="s">
        <v>660</v>
      </c>
    </row>
    <row r="320" spans="1:8" ht="17.25" x14ac:dyDescent="0.3">
      <c r="A320" s="86" t="s">
        <v>233</v>
      </c>
      <c r="B320" s="86" t="s">
        <v>247</v>
      </c>
      <c r="C320" s="86" t="s">
        <v>27</v>
      </c>
      <c r="D320" s="86">
        <v>1</v>
      </c>
      <c r="E320" s="91"/>
      <c r="F320" s="93" t="s">
        <v>431</v>
      </c>
      <c r="G320" s="86">
        <v>40823</v>
      </c>
      <c r="H320" s="88" t="s">
        <v>661</v>
      </c>
    </row>
    <row r="321" spans="1:8" ht="17.25" x14ac:dyDescent="0.3">
      <c r="A321" s="86" t="s">
        <v>233</v>
      </c>
      <c r="B321" s="86" t="s">
        <v>252</v>
      </c>
      <c r="C321" s="86" t="s">
        <v>27</v>
      </c>
      <c r="D321" s="86">
        <v>3</v>
      </c>
      <c r="E321" s="91"/>
      <c r="F321" s="93" t="s">
        <v>431</v>
      </c>
      <c r="G321" s="86">
        <v>22054</v>
      </c>
      <c r="H321" s="88" t="s">
        <v>662</v>
      </c>
    </row>
    <row r="322" spans="1:8" ht="17.25" x14ac:dyDescent="0.3">
      <c r="A322" s="86" t="s">
        <v>233</v>
      </c>
      <c r="B322" s="86" t="s">
        <v>248</v>
      </c>
      <c r="C322" s="86" t="s">
        <v>27</v>
      </c>
      <c r="D322" s="86">
        <v>5</v>
      </c>
      <c r="E322" s="92"/>
      <c r="F322" s="93" t="s">
        <v>431</v>
      </c>
      <c r="G322" s="86">
        <v>40607</v>
      </c>
      <c r="H322" s="88" t="s">
        <v>663</v>
      </c>
    </row>
    <row r="323" spans="1:8" ht="17.25" x14ac:dyDescent="0.3">
      <c r="A323" s="86" t="s">
        <v>233</v>
      </c>
      <c r="B323" s="86" t="s">
        <v>240</v>
      </c>
      <c r="C323" s="86" t="s">
        <v>27</v>
      </c>
      <c r="D323" s="86">
        <v>3</v>
      </c>
      <c r="E323" s="92"/>
      <c r="F323" s="93" t="s">
        <v>431</v>
      </c>
      <c r="G323" s="86">
        <v>46873</v>
      </c>
      <c r="H323" s="88" t="s">
        <v>664</v>
      </c>
    </row>
    <row r="324" spans="1:8" ht="17.25" x14ac:dyDescent="0.3">
      <c r="A324" s="86" t="s">
        <v>233</v>
      </c>
      <c r="B324" s="86" t="s">
        <v>359</v>
      </c>
      <c r="C324" s="86" t="s">
        <v>27</v>
      </c>
      <c r="D324" s="86">
        <v>15</v>
      </c>
      <c r="E324" s="91"/>
      <c r="F324" s="93" t="s">
        <v>431</v>
      </c>
      <c r="G324" s="86">
        <v>22096</v>
      </c>
      <c r="H324" s="88" t="s">
        <v>665</v>
      </c>
    </row>
    <row r="325" spans="1:8" ht="17.25" x14ac:dyDescent="0.3">
      <c r="A325" s="86" t="s">
        <v>233</v>
      </c>
      <c r="B325" s="86" t="s">
        <v>244</v>
      </c>
      <c r="C325" s="86" t="s">
        <v>27</v>
      </c>
      <c r="D325" s="86">
        <v>15</v>
      </c>
      <c r="E325" s="91"/>
      <c r="F325" s="93" t="s">
        <v>431</v>
      </c>
      <c r="G325" s="86">
        <v>42690</v>
      </c>
      <c r="H325" s="88" t="s">
        <v>666</v>
      </c>
    </row>
    <row r="326" spans="1:8" ht="17.25" x14ac:dyDescent="0.3">
      <c r="A326" s="86" t="s">
        <v>233</v>
      </c>
      <c r="B326" s="86" t="s">
        <v>255</v>
      </c>
      <c r="C326" s="86" t="s">
        <v>27</v>
      </c>
      <c r="D326" s="86">
        <v>15</v>
      </c>
      <c r="E326" s="91"/>
      <c r="F326" s="93" t="s">
        <v>431</v>
      </c>
      <c r="G326" s="86">
        <v>20922</v>
      </c>
      <c r="H326" s="88" t="s">
        <v>667</v>
      </c>
    </row>
    <row r="327" spans="1:8" ht="17.25" x14ac:dyDescent="0.3">
      <c r="A327" s="86" t="s">
        <v>233</v>
      </c>
      <c r="B327" s="86" t="s">
        <v>360</v>
      </c>
      <c r="C327" s="86" t="s">
        <v>27</v>
      </c>
      <c r="D327" s="86">
        <v>1</v>
      </c>
      <c r="E327" s="91"/>
      <c r="F327" s="93" t="s">
        <v>431</v>
      </c>
      <c r="G327" s="86">
        <v>22524</v>
      </c>
      <c r="H327" s="88" t="s">
        <v>668</v>
      </c>
    </row>
    <row r="328" spans="1:8" ht="17.25" x14ac:dyDescent="0.3">
      <c r="A328" s="86" t="s">
        <v>233</v>
      </c>
      <c r="B328" s="86" t="s">
        <v>361</v>
      </c>
      <c r="C328" s="86" t="s">
        <v>27</v>
      </c>
      <c r="D328" s="86">
        <v>2</v>
      </c>
      <c r="E328" s="91"/>
      <c r="F328" s="93" t="s">
        <v>431</v>
      </c>
      <c r="G328" s="86">
        <v>40125</v>
      </c>
      <c r="H328" s="88" t="s">
        <v>669</v>
      </c>
    </row>
    <row r="329" spans="1:8" ht="17.25" x14ac:dyDescent="0.3">
      <c r="A329" s="86" t="s">
        <v>233</v>
      </c>
      <c r="B329" s="86" t="s">
        <v>362</v>
      </c>
      <c r="C329" s="86" t="s">
        <v>27</v>
      </c>
      <c r="D329" s="86">
        <v>15</v>
      </c>
      <c r="E329" s="91"/>
      <c r="F329" s="93" t="s">
        <v>431</v>
      </c>
      <c r="G329" s="86">
        <v>22094</v>
      </c>
      <c r="H329" s="88" t="s">
        <v>670</v>
      </c>
    </row>
    <row r="330" spans="1:8" ht="17.25" x14ac:dyDescent="0.3">
      <c r="A330" s="86" t="s">
        <v>233</v>
      </c>
      <c r="B330" s="86" t="s">
        <v>363</v>
      </c>
      <c r="C330" s="86" t="s">
        <v>27</v>
      </c>
      <c r="D330" s="86">
        <v>5</v>
      </c>
      <c r="E330" s="91"/>
      <c r="F330" s="93" t="s">
        <v>431</v>
      </c>
      <c r="G330" s="86">
        <v>22092</v>
      </c>
      <c r="H330" s="88" t="s">
        <v>671</v>
      </c>
    </row>
    <row r="331" spans="1:8" ht="17.25" x14ac:dyDescent="0.3">
      <c r="A331" s="86" t="s">
        <v>233</v>
      </c>
      <c r="B331" s="86" t="s">
        <v>234</v>
      </c>
      <c r="C331" s="86" t="s">
        <v>27</v>
      </c>
      <c r="D331" s="86">
        <v>2</v>
      </c>
      <c r="E331" s="92"/>
      <c r="F331" s="93" t="s">
        <v>431</v>
      </c>
      <c r="G331" s="86">
        <v>49994</v>
      </c>
      <c r="H331" s="88" t="s">
        <v>672</v>
      </c>
    </row>
    <row r="332" spans="1:8" ht="17.25" x14ac:dyDescent="0.3">
      <c r="A332" s="86" t="s">
        <v>233</v>
      </c>
      <c r="B332" s="86" t="s">
        <v>253</v>
      </c>
      <c r="C332" s="86" t="s">
        <v>27</v>
      </c>
      <c r="D332" s="86">
        <v>3</v>
      </c>
      <c r="E332" s="92"/>
      <c r="F332" s="93" t="s">
        <v>431</v>
      </c>
      <c r="G332" s="86">
        <v>22025</v>
      </c>
      <c r="H332" s="88" t="s">
        <v>673</v>
      </c>
    </row>
    <row r="333" spans="1:8" ht="17.25" x14ac:dyDescent="0.3">
      <c r="A333" s="86" t="s">
        <v>233</v>
      </c>
      <c r="B333" s="86" t="s">
        <v>243</v>
      </c>
      <c r="C333" s="86" t="s">
        <v>27</v>
      </c>
      <c r="D333" s="86">
        <v>2</v>
      </c>
      <c r="E333" s="91"/>
      <c r="F333" s="93" t="s">
        <v>431</v>
      </c>
      <c r="G333" s="86">
        <v>42933</v>
      </c>
      <c r="H333" s="88" t="s">
        <v>674</v>
      </c>
    </row>
    <row r="334" spans="1:8" ht="17.25" x14ac:dyDescent="0.3">
      <c r="A334" s="86" t="s">
        <v>233</v>
      </c>
      <c r="B334" s="86" t="s">
        <v>254</v>
      </c>
      <c r="C334" s="86" t="s">
        <v>27</v>
      </c>
      <c r="D334" s="86">
        <v>3</v>
      </c>
      <c r="E334" s="92"/>
      <c r="F334" s="93" t="s">
        <v>431</v>
      </c>
      <c r="G334" s="86">
        <v>21993</v>
      </c>
      <c r="H334" s="88" t="s">
        <v>675</v>
      </c>
    </row>
    <row r="335" spans="1:8" ht="17.25" x14ac:dyDescent="0.3">
      <c r="A335" s="86" t="s">
        <v>233</v>
      </c>
      <c r="B335" s="86" t="s">
        <v>364</v>
      </c>
      <c r="C335" s="86" t="s">
        <v>27</v>
      </c>
      <c r="D335" s="86">
        <v>5</v>
      </c>
      <c r="E335" s="91"/>
      <c r="F335" s="93" t="s">
        <v>431</v>
      </c>
      <c r="G335" s="86">
        <v>22093</v>
      </c>
      <c r="H335" s="88" t="s">
        <v>676</v>
      </c>
    </row>
    <row r="336" spans="1:8" ht="17.25" x14ac:dyDescent="0.3">
      <c r="A336" s="86" t="s">
        <v>233</v>
      </c>
      <c r="B336" s="86" t="s">
        <v>365</v>
      </c>
      <c r="C336" s="86" t="s">
        <v>27</v>
      </c>
      <c r="D336" s="86">
        <v>3</v>
      </c>
      <c r="E336" s="92"/>
      <c r="F336" s="93" t="s">
        <v>431</v>
      </c>
      <c r="G336" s="86">
        <v>47266</v>
      </c>
      <c r="H336" s="88" t="s">
        <v>677</v>
      </c>
    </row>
    <row r="337" spans="1:8" ht="17.25" x14ac:dyDescent="0.3">
      <c r="A337" s="86" t="s">
        <v>233</v>
      </c>
      <c r="B337" s="86" t="s">
        <v>237</v>
      </c>
      <c r="C337" s="86" t="s">
        <v>27</v>
      </c>
      <c r="D337" s="86">
        <v>3</v>
      </c>
      <c r="E337" s="91"/>
      <c r="F337" s="93" t="s">
        <v>431</v>
      </c>
      <c r="G337" s="86">
        <v>49760</v>
      </c>
      <c r="H337" s="88" t="s">
        <v>678</v>
      </c>
    </row>
    <row r="338" spans="1:8" ht="17.25" x14ac:dyDescent="0.3">
      <c r="A338" s="86" t="s">
        <v>233</v>
      </c>
      <c r="B338" s="86" t="s">
        <v>239</v>
      </c>
      <c r="C338" s="86" t="s">
        <v>27</v>
      </c>
      <c r="D338" s="86">
        <v>5</v>
      </c>
      <c r="E338" s="91"/>
      <c r="F338" s="93" t="s">
        <v>431</v>
      </c>
      <c r="G338" s="86">
        <v>46874</v>
      </c>
      <c r="H338" s="88" t="s">
        <v>679</v>
      </c>
    </row>
    <row r="339" spans="1:8" ht="17.25" x14ac:dyDescent="0.3">
      <c r="A339" s="86" t="s">
        <v>233</v>
      </c>
      <c r="B339" s="86" t="s">
        <v>251</v>
      </c>
      <c r="C339" s="86" t="s">
        <v>27</v>
      </c>
      <c r="D339" s="86">
        <v>1</v>
      </c>
      <c r="E339" s="91"/>
      <c r="F339" s="93" t="s">
        <v>431</v>
      </c>
      <c r="G339" s="86">
        <v>22526</v>
      </c>
      <c r="H339" s="88" t="s">
        <v>680</v>
      </c>
    </row>
    <row r="340" spans="1:8" ht="17.25" x14ac:dyDescent="0.3">
      <c r="A340" s="86" t="s">
        <v>233</v>
      </c>
      <c r="B340" s="86" t="s">
        <v>366</v>
      </c>
      <c r="C340" s="86" t="s">
        <v>27</v>
      </c>
      <c r="D340" s="86">
        <v>3</v>
      </c>
      <c r="E340" s="92"/>
      <c r="F340" s="93" t="s">
        <v>431</v>
      </c>
      <c r="G340" s="86">
        <v>48879</v>
      </c>
      <c r="H340" s="88" t="s">
        <v>681</v>
      </c>
    </row>
    <row r="341" spans="1:8" ht="17.25" x14ac:dyDescent="0.3">
      <c r="A341" s="86" t="s">
        <v>257</v>
      </c>
      <c r="B341" s="86" t="s">
        <v>276</v>
      </c>
      <c r="C341" s="86" t="s">
        <v>27</v>
      </c>
      <c r="D341" s="86">
        <v>5.4</v>
      </c>
      <c r="E341" s="92"/>
      <c r="F341" s="93" t="s">
        <v>431</v>
      </c>
      <c r="G341" s="86">
        <v>47696</v>
      </c>
      <c r="H341" s="88" t="s">
        <v>682</v>
      </c>
    </row>
    <row r="342" spans="1:8" ht="17.25" x14ac:dyDescent="0.3">
      <c r="A342" s="86" t="s">
        <v>257</v>
      </c>
      <c r="B342" s="86" t="s">
        <v>277</v>
      </c>
      <c r="C342" s="86" t="s">
        <v>27</v>
      </c>
      <c r="D342" s="86">
        <v>3</v>
      </c>
      <c r="E342" s="92"/>
      <c r="F342" s="93" t="s">
        <v>431</v>
      </c>
      <c r="G342" s="86">
        <v>46905</v>
      </c>
      <c r="H342" s="88" t="s">
        <v>683</v>
      </c>
    </row>
    <row r="343" spans="1:8" ht="17.25" x14ac:dyDescent="0.3">
      <c r="A343" s="86" t="s">
        <v>257</v>
      </c>
      <c r="B343" s="86" t="s">
        <v>285</v>
      </c>
      <c r="C343" s="86" t="s">
        <v>27</v>
      </c>
      <c r="D343" s="86">
        <v>1.7</v>
      </c>
      <c r="E343" s="92"/>
      <c r="F343" s="93" t="s">
        <v>431</v>
      </c>
      <c r="G343" s="86">
        <v>22306</v>
      </c>
      <c r="H343" s="88" t="s">
        <v>684</v>
      </c>
    </row>
    <row r="344" spans="1:8" ht="17.25" x14ac:dyDescent="0.3">
      <c r="A344" s="86" t="s">
        <v>257</v>
      </c>
      <c r="B344" s="86" t="s">
        <v>275</v>
      </c>
      <c r="C344" s="86" t="s">
        <v>27</v>
      </c>
      <c r="D344" s="86">
        <v>3.3</v>
      </c>
      <c r="E344" s="92"/>
      <c r="F344" s="93" t="s">
        <v>431</v>
      </c>
      <c r="G344" s="86">
        <v>47716</v>
      </c>
      <c r="H344" s="88" t="s">
        <v>685</v>
      </c>
    </row>
    <row r="345" spans="1:8" ht="17.25" x14ac:dyDescent="0.3">
      <c r="A345" s="86" t="s">
        <v>257</v>
      </c>
      <c r="B345" s="86" t="s">
        <v>271</v>
      </c>
      <c r="C345" s="86" t="s">
        <v>27</v>
      </c>
      <c r="D345" s="86">
        <v>3</v>
      </c>
      <c r="E345" s="91"/>
      <c r="F345" s="93" t="s">
        <v>431</v>
      </c>
      <c r="G345" s="86">
        <v>48206</v>
      </c>
      <c r="H345" s="88" t="s">
        <v>686</v>
      </c>
    </row>
    <row r="346" spans="1:8" ht="17.25" x14ac:dyDescent="0.3">
      <c r="A346" s="86" t="s">
        <v>257</v>
      </c>
      <c r="B346" s="86" t="s">
        <v>258</v>
      </c>
      <c r="C346" s="86" t="s">
        <v>27</v>
      </c>
      <c r="D346" s="86">
        <v>3</v>
      </c>
      <c r="E346" s="91"/>
      <c r="F346" s="93" t="s">
        <v>431</v>
      </c>
      <c r="G346" s="86">
        <v>49981</v>
      </c>
      <c r="H346" s="88" t="s">
        <v>686</v>
      </c>
    </row>
    <row r="347" spans="1:8" ht="17.25" x14ac:dyDescent="0.3">
      <c r="A347" s="86" t="s">
        <v>257</v>
      </c>
      <c r="B347" s="86" t="s">
        <v>367</v>
      </c>
      <c r="C347" s="86" t="s">
        <v>27</v>
      </c>
      <c r="D347" s="86">
        <v>2</v>
      </c>
      <c r="E347" s="91"/>
      <c r="F347" s="93" t="s">
        <v>431</v>
      </c>
      <c r="G347" s="86">
        <v>48619</v>
      </c>
      <c r="H347" s="88" t="s">
        <v>687</v>
      </c>
    </row>
    <row r="348" spans="1:8" ht="17.25" x14ac:dyDescent="0.3">
      <c r="A348" s="86" t="s">
        <v>257</v>
      </c>
      <c r="B348" s="86" t="s">
        <v>268</v>
      </c>
      <c r="C348" s="86" t="s">
        <v>27</v>
      </c>
      <c r="D348" s="86">
        <v>2</v>
      </c>
      <c r="E348" s="92"/>
      <c r="F348" s="93" t="s">
        <v>431</v>
      </c>
      <c r="G348" s="86">
        <v>48617</v>
      </c>
      <c r="H348" s="88" t="s">
        <v>688</v>
      </c>
    </row>
    <row r="349" spans="1:8" ht="17.25" x14ac:dyDescent="0.3">
      <c r="A349" s="86" t="s">
        <v>257</v>
      </c>
      <c r="B349" s="86" t="s">
        <v>269</v>
      </c>
      <c r="C349" s="86" t="s">
        <v>27</v>
      </c>
      <c r="D349" s="86">
        <v>2</v>
      </c>
      <c r="E349" s="91"/>
      <c r="F349" s="93" t="s">
        <v>431</v>
      </c>
      <c r="G349" s="86">
        <v>48611</v>
      </c>
      <c r="H349" s="88" t="s">
        <v>689</v>
      </c>
    </row>
    <row r="350" spans="1:8" ht="17.25" x14ac:dyDescent="0.3">
      <c r="A350" s="86" t="s">
        <v>257</v>
      </c>
      <c r="B350" s="86" t="s">
        <v>368</v>
      </c>
      <c r="C350" s="86" t="s">
        <v>27</v>
      </c>
      <c r="D350" s="86">
        <v>2</v>
      </c>
      <c r="E350" s="92"/>
      <c r="F350" s="93" t="s">
        <v>431</v>
      </c>
      <c r="G350" s="86">
        <v>22616</v>
      </c>
      <c r="H350" s="88" t="s">
        <v>690</v>
      </c>
    </row>
    <row r="351" spans="1:8" ht="17.25" x14ac:dyDescent="0.3">
      <c r="A351" s="86" t="s">
        <v>257</v>
      </c>
      <c r="B351" s="86" t="s">
        <v>260</v>
      </c>
      <c r="C351" s="86" t="s">
        <v>27</v>
      </c>
      <c r="D351" s="86">
        <v>2</v>
      </c>
      <c r="E351" s="91"/>
      <c r="F351" s="93" t="s">
        <v>431</v>
      </c>
      <c r="G351" s="86">
        <v>49974</v>
      </c>
      <c r="H351" s="88" t="s">
        <v>691</v>
      </c>
    </row>
    <row r="352" spans="1:8" ht="17.25" x14ac:dyDescent="0.3">
      <c r="A352" s="86" t="s">
        <v>257</v>
      </c>
      <c r="B352" s="86" t="s">
        <v>259</v>
      </c>
      <c r="C352" s="86" t="s">
        <v>27</v>
      </c>
      <c r="D352" s="86">
        <v>2</v>
      </c>
      <c r="E352" s="92"/>
      <c r="F352" s="93" t="s">
        <v>431</v>
      </c>
      <c r="G352" s="86">
        <v>49975</v>
      </c>
      <c r="H352" s="88" t="s">
        <v>692</v>
      </c>
    </row>
    <row r="353" spans="1:8" ht="17.25" x14ac:dyDescent="0.3">
      <c r="A353" s="86" t="s">
        <v>257</v>
      </c>
      <c r="B353" s="86" t="s">
        <v>369</v>
      </c>
      <c r="C353" s="86" t="s">
        <v>27</v>
      </c>
      <c r="D353" s="86">
        <v>1</v>
      </c>
      <c r="E353" s="91"/>
      <c r="F353" s="93" t="s">
        <v>431</v>
      </c>
      <c r="G353" s="86">
        <v>40883</v>
      </c>
      <c r="H353" s="88" t="s">
        <v>693</v>
      </c>
    </row>
    <row r="354" spans="1:8" ht="17.25" x14ac:dyDescent="0.3">
      <c r="A354" s="86" t="s">
        <v>257</v>
      </c>
      <c r="B354" s="86" t="s">
        <v>406</v>
      </c>
      <c r="C354" s="86" t="s">
        <v>27</v>
      </c>
      <c r="D354" s="86">
        <v>2</v>
      </c>
      <c r="E354" s="91"/>
      <c r="F354" s="93" t="s">
        <v>431</v>
      </c>
      <c r="G354" s="86">
        <v>48104</v>
      </c>
      <c r="H354" s="88"/>
    </row>
    <row r="355" spans="1:8" ht="17.25" x14ac:dyDescent="0.3">
      <c r="A355" s="86" t="s">
        <v>257</v>
      </c>
      <c r="B355" s="86" t="s">
        <v>279</v>
      </c>
      <c r="C355" s="86" t="s">
        <v>27</v>
      </c>
      <c r="D355" s="86">
        <v>3</v>
      </c>
      <c r="E355" s="91"/>
      <c r="F355" s="93" t="s">
        <v>431</v>
      </c>
      <c r="G355" s="86">
        <v>45288</v>
      </c>
      <c r="H355" s="88" t="s">
        <v>694</v>
      </c>
    </row>
    <row r="356" spans="1:8" ht="17.25" x14ac:dyDescent="0.3">
      <c r="A356" s="86" t="s">
        <v>257</v>
      </c>
      <c r="B356" s="86" t="s">
        <v>272</v>
      </c>
      <c r="C356" s="86" t="s">
        <v>27</v>
      </c>
      <c r="D356" s="86">
        <v>1</v>
      </c>
      <c r="E356" s="91"/>
      <c r="F356" s="93" t="s">
        <v>431</v>
      </c>
      <c r="G356" s="86">
        <v>47910</v>
      </c>
      <c r="H356" s="88" t="s">
        <v>695</v>
      </c>
    </row>
    <row r="357" spans="1:8" ht="17.25" x14ac:dyDescent="0.3">
      <c r="A357" s="86" t="s">
        <v>257</v>
      </c>
      <c r="B357" s="86" t="s">
        <v>273</v>
      </c>
      <c r="C357" s="86" t="s">
        <v>27</v>
      </c>
      <c r="D357" s="86">
        <v>1</v>
      </c>
      <c r="E357" s="92"/>
      <c r="F357" s="93" t="s">
        <v>431</v>
      </c>
      <c r="G357" s="86">
        <v>47890</v>
      </c>
      <c r="H357" s="88" t="s">
        <v>696</v>
      </c>
    </row>
    <row r="358" spans="1:8" ht="17.25" x14ac:dyDescent="0.3">
      <c r="A358" s="86" t="s">
        <v>257</v>
      </c>
      <c r="B358" s="86" t="s">
        <v>370</v>
      </c>
      <c r="C358" s="86" t="s">
        <v>27</v>
      </c>
      <c r="D358" s="86">
        <v>2</v>
      </c>
      <c r="E358" s="91"/>
      <c r="F358" s="93" t="s">
        <v>431</v>
      </c>
      <c r="G358" s="86">
        <v>48851</v>
      </c>
      <c r="H358" s="88" t="s">
        <v>697</v>
      </c>
    </row>
    <row r="359" spans="1:8" ht="17.25" x14ac:dyDescent="0.3">
      <c r="A359" s="86" t="s">
        <v>257</v>
      </c>
      <c r="B359" s="86" t="s">
        <v>281</v>
      </c>
      <c r="C359" s="86" t="s">
        <v>27</v>
      </c>
      <c r="D359" s="86">
        <v>5</v>
      </c>
      <c r="E359" s="91"/>
      <c r="F359" s="93" t="s">
        <v>431</v>
      </c>
      <c r="G359" s="86">
        <v>45077</v>
      </c>
      <c r="H359" s="88" t="s">
        <v>698</v>
      </c>
    </row>
    <row r="360" spans="1:8" ht="17.25" x14ac:dyDescent="0.3">
      <c r="A360" s="86" t="s">
        <v>257</v>
      </c>
      <c r="B360" s="86" t="s">
        <v>371</v>
      </c>
      <c r="C360" s="86" t="s">
        <v>27</v>
      </c>
      <c r="D360" s="86">
        <v>2</v>
      </c>
      <c r="E360" s="92"/>
      <c r="F360" s="93" t="s">
        <v>431</v>
      </c>
      <c r="G360" s="86">
        <v>48616</v>
      </c>
      <c r="H360" s="88" t="s">
        <v>699</v>
      </c>
    </row>
    <row r="361" spans="1:8" ht="17.25" x14ac:dyDescent="0.3">
      <c r="A361" s="86" t="s">
        <v>257</v>
      </c>
      <c r="B361" s="86" t="s">
        <v>372</v>
      </c>
      <c r="C361" s="86" t="s">
        <v>27</v>
      </c>
      <c r="D361" s="86">
        <v>2</v>
      </c>
      <c r="E361" s="92"/>
      <c r="F361" s="93" t="s">
        <v>431</v>
      </c>
      <c r="G361" s="86">
        <v>48660</v>
      </c>
      <c r="H361" s="88" t="s">
        <v>700</v>
      </c>
    </row>
    <row r="362" spans="1:8" ht="17.25" x14ac:dyDescent="0.3">
      <c r="A362" s="86" t="s">
        <v>257</v>
      </c>
      <c r="B362" s="86" t="s">
        <v>296</v>
      </c>
      <c r="C362" s="86" t="s">
        <v>27</v>
      </c>
      <c r="D362" s="86">
        <v>10</v>
      </c>
      <c r="E362" s="91"/>
      <c r="F362" s="93" t="s">
        <v>431</v>
      </c>
      <c r="G362" s="86">
        <v>45571</v>
      </c>
      <c r="H362" s="88" t="s">
        <v>447</v>
      </c>
    </row>
    <row r="363" spans="1:8" ht="17.25" x14ac:dyDescent="0.3">
      <c r="A363" s="86" t="s">
        <v>257</v>
      </c>
      <c r="B363" s="86" t="s">
        <v>262</v>
      </c>
      <c r="C363" s="86" t="s">
        <v>27</v>
      </c>
      <c r="D363" s="86">
        <v>1</v>
      </c>
      <c r="E363" s="91"/>
      <c r="F363" s="93" t="s">
        <v>431</v>
      </c>
      <c r="G363" s="86">
        <v>49741</v>
      </c>
      <c r="H363" s="88" t="s">
        <v>701</v>
      </c>
    </row>
    <row r="364" spans="1:8" ht="17.25" x14ac:dyDescent="0.3">
      <c r="A364" s="86" t="s">
        <v>257</v>
      </c>
      <c r="B364" s="86" t="s">
        <v>373</v>
      </c>
      <c r="C364" s="86" t="s">
        <v>27</v>
      </c>
      <c r="D364" s="86">
        <v>5</v>
      </c>
      <c r="E364" s="91"/>
      <c r="F364" s="93" t="s">
        <v>431</v>
      </c>
      <c r="G364" s="86">
        <v>47593</v>
      </c>
      <c r="H364" s="88" t="s">
        <v>702</v>
      </c>
    </row>
    <row r="365" spans="1:8" ht="17.25" x14ac:dyDescent="0.3">
      <c r="A365" s="86" t="s">
        <v>257</v>
      </c>
      <c r="B365" s="86" t="s">
        <v>374</v>
      </c>
      <c r="C365" s="86" t="s">
        <v>27</v>
      </c>
      <c r="D365" s="86">
        <v>7</v>
      </c>
      <c r="E365" s="92"/>
      <c r="F365" s="93" t="s">
        <v>431</v>
      </c>
      <c r="G365" s="86">
        <v>47592</v>
      </c>
      <c r="H365" s="88" t="s">
        <v>703</v>
      </c>
    </row>
    <row r="366" spans="1:8" ht="17.25" x14ac:dyDescent="0.3">
      <c r="A366" s="86" t="s">
        <v>257</v>
      </c>
      <c r="B366" s="86" t="s">
        <v>375</v>
      </c>
      <c r="C366" s="86" t="s">
        <v>27</v>
      </c>
      <c r="D366" s="86">
        <v>30</v>
      </c>
      <c r="E366" s="91"/>
      <c r="F366" s="93" t="s">
        <v>431</v>
      </c>
      <c r="G366" s="86">
        <v>47854</v>
      </c>
      <c r="H366" s="88" t="s">
        <v>704</v>
      </c>
    </row>
    <row r="367" spans="1:8" ht="17.25" x14ac:dyDescent="0.3">
      <c r="A367" s="86" t="s">
        <v>257</v>
      </c>
      <c r="B367" s="86" t="s">
        <v>376</v>
      </c>
      <c r="C367" s="86" t="s">
        <v>27</v>
      </c>
      <c r="D367" s="86">
        <v>50</v>
      </c>
      <c r="E367" s="91"/>
      <c r="F367" s="93" t="s">
        <v>431</v>
      </c>
      <c r="G367" s="86">
        <v>47857</v>
      </c>
      <c r="H367" s="88" t="s">
        <v>705</v>
      </c>
    </row>
    <row r="368" spans="1:8" ht="17.25" x14ac:dyDescent="0.3">
      <c r="A368" s="86" t="s">
        <v>257</v>
      </c>
      <c r="B368" s="86" t="s">
        <v>377</v>
      </c>
      <c r="C368" s="86" t="s">
        <v>27</v>
      </c>
      <c r="D368" s="86">
        <v>3</v>
      </c>
      <c r="E368" s="92"/>
      <c r="F368" s="93" t="s">
        <v>431</v>
      </c>
      <c r="G368" s="86">
        <v>48850</v>
      </c>
      <c r="H368" s="88" t="s">
        <v>706</v>
      </c>
    </row>
    <row r="369" spans="1:8" ht="17.25" x14ac:dyDescent="0.3">
      <c r="A369" s="86" t="s">
        <v>257</v>
      </c>
      <c r="B369" s="86" t="s">
        <v>284</v>
      </c>
      <c r="C369" s="86" t="s">
        <v>27</v>
      </c>
      <c r="D369" s="86">
        <v>20</v>
      </c>
      <c r="E369" s="91"/>
      <c r="F369" s="93" t="s">
        <v>431</v>
      </c>
      <c r="G369" s="86">
        <v>40544</v>
      </c>
      <c r="H369" s="88" t="s">
        <v>707</v>
      </c>
    </row>
    <row r="370" spans="1:8" ht="17.25" x14ac:dyDescent="0.3">
      <c r="A370" s="86" t="s">
        <v>257</v>
      </c>
      <c r="B370" s="86" t="s">
        <v>378</v>
      </c>
      <c r="C370" s="86" t="s">
        <v>27</v>
      </c>
      <c r="D370" s="86">
        <v>3</v>
      </c>
      <c r="E370" s="91"/>
      <c r="F370" s="93" t="s">
        <v>431</v>
      </c>
      <c r="G370" s="86">
        <v>49885</v>
      </c>
      <c r="H370" s="88" t="s">
        <v>708</v>
      </c>
    </row>
    <row r="371" spans="1:8" ht="17.25" x14ac:dyDescent="0.3">
      <c r="A371" s="86" t="s">
        <v>257</v>
      </c>
      <c r="B371" s="86" t="s">
        <v>379</v>
      </c>
      <c r="C371" s="86" t="s">
        <v>27</v>
      </c>
      <c r="D371" s="86">
        <v>20</v>
      </c>
      <c r="E371" s="91"/>
      <c r="F371" s="93" t="s">
        <v>431</v>
      </c>
      <c r="G371" s="86">
        <v>47855</v>
      </c>
      <c r="H371" s="88" t="s">
        <v>709</v>
      </c>
    </row>
    <row r="372" spans="1:8" ht="17.25" x14ac:dyDescent="0.3">
      <c r="A372" s="86" t="s">
        <v>257</v>
      </c>
      <c r="B372" s="86" t="s">
        <v>274</v>
      </c>
      <c r="C372" s="86" t="s">
        <v>27</v>
      </c>
      <c r="D372" s="86">
        <v>1</v>
      </c>
      <c r="E372" s="92"/>
      <c r="F372" s="93" t="s">
        <v>431</v>
      </c>
      <c r="G372" s="86">
        <v>47874</v>
      </c>
      <c r="H372" s="88" t="s">
        <v>710</v>
      </c>
    </row>
    <row r="373" spans="1:8" ht="17.25" x14ac:dyDescent="0.3">
      <c r="A373" s="86" t="s">
        <v>257</v>
      </c>
      <c r="B373" s="86" t="s">
        <v>380</v>
      </c>
      <c r="C373" s="86" t="s">
        <v>27</v>
      </c>
      <c r="D373" s="86">
        <v>10</v>
      </c>
      <c r="E373" s="91"/>
      <c r="F373" s="93" t="s">
        <v>431</v>
      </c>
      <c r="G373" s="86">
        <v>48652</v>
      </c>
      <c r="H373" s="88" t="s">
        <v>711</v>
      </c>
    </row>
    <row r="374" spans="1:8" ht="17.25" x14ac:dyDescent="0.3">
      <c r="A374" s="86" t="s">
        <v>257</v>
      </c>
      <c r="B374" s="86" t="s">
        <v>270</v>
      </c>
      <c r="C374" s="86" t="s">
        <v>27</v>
      </c>
      <c r="D374" s="86">
        <v>1</v>
      </c>
      <c r="E374" s="91"/>
      <c r="F374" s="93" t="s">
        <v>431</v>
      </c>
      <c r="G374" s="86">
        <v>48466</v>
      </c>
      <c r="H374" s="88" t="s">
        <v>712</v>
      </c>
    </row>
    <row r="375" spans="1:8" ht="17.25" x14ac:dyDescent="0.3">
      <c r="A375" s="86" t="s">
        <v>257</v>
      </c>
      <c r="B375" s="86" t="s">
        <v>381</v>
      </c>
      <c r="C375" s="86" t="s">
        <v>27</v>
      </c>
      <c r="D375" s="86">
        <v>20</v>
      </c>
      <c r="E375" s="91"/>
      <c r="F375" s="93" t="s">
        <v>431</v>
      </c>
      <c r="G375" s="86">
        <v>45114</v>
      </c>
      <c r="H375" s="88" t="s">
        <v>713</v>
      </c>
    </row>
    <row r="376" spans="1:8" ht="17.25" x14ac:dyDescent="0.3">
      <c r="A376" s="86" t="s">
        <v>257</v>
      </c>
      <c r="B376" s="86" t="s">
        <v>282</v>
      </c>
      <c r="C376" s="86" t="s">
        <v>27</v>
      </c>
      <c r="D376" s="86">
        <v>3</v>
      </c>
      <c r="E376" s="91"/>
      <c r="F376" s="93" t="s">
        <v>431</v>
      </c>
      <c r="G376" s="86">
        <v>45074</v>
      </c>
      <c r="H376" s="88" t="s">
        <v>714</v>
      </c>
    </row>
    <row r="377" spans="1:8" ht="17.25" x14ac:dyDescent="0.3">
      <c r="A377" s="86" t="s">
        <v>257</v>
      </c>
      <c r="B377" s="86" t="s">
        <v>382</v>
      </c>
      <c r="C377" s="86" t="s">
        <v>27</v>
      </c>
      <c r="D377" s="86">
        <v>3</v>
      </c>
      <c r="E377" s="91"/>
      <c r="F377" s="93" t="s">
        <v>431</v>
      </c>
      <c r="G377" s="86">
        <v>46939</v>
      </c>
      <c r="H377" s="88" t="s">
        <v>715</v>
      </c>
    </row>
    <row r="378" spans="1:8" ht="17.25" x14ac:dyDescent="0.3">
      <c r="A378" s="86" t="s">
        <v>257</v>
      </c>
      <c r="B378" s="86" t="s">
        <v>383</v>
      </c>
      <c r="C378" s="86" t="s">
        <v>27</v>
      </c>
      <c r="D378" s="86">
        <v>5</v>
      </c>
      <c r="E378" s="92"/>
      <c r="F378" s="93" t="s">
        <v>431</v>
      </c>
      <c r="G378" s="86">
        <v>47894</v>
      </c>
      <c r="H378" s="88" t="s">
        <v>716</v>
      </c>
    </row>
    <row r="379" spans="1:8" ht="17.25" x14ac:dyDescent="0.3">
      <c r="A379" s="86" t="s">
        <v>257</v>
      </c>
      <c r="B379" s="86" t="s">
        <v>280</v>
      </c>
      <c r="C379" s="86" t="s">
        <v>27</v>
      </c>
      <c r="D379" s="86">
        <v>5</v>
      </c>
      <c r="E379" s="91"/>
      <c r="F379" s="93" t="s">
        <v>431</v>
      </c>
      <c r="G379" s="86">
        <v>45097</v>
      </c>
      <c r="H379" s="88" t="s">
        <v>717</v>
      </c>
    </row>
    <row r="380" spans="1:8" ht="17.25" x14ac:dyDescent="0.3">
      <c r="A380" s="86" t="s">
        <v>257</v>
      </c>
      <c r="B380" s="86" t="s">
        <v>384</v>
      </c>
      <c r="C380" s="86" t="s">
        <v>27</v>
      </c>
      <c r="D380" s="86">
        <v>2</v>
      </c>
      <c r="E380" s="91"/>
      <c r="F380" s="93" t="s">
        <v>431</v>
      </c>
      <c r="G380" s="86">
        <v>20985</v>
      </c>
      <c r="H380" s="88" t="s">
        <v>718</v>
      </c>
    </row>
    <row r="381" spans="1:8" ht="17.25" x14ac:dyDescent="0.3">
      <c r="A381" s="86" t="s">
        <v>257</v>
      </c>
      <c r="B381" s="86" t="s">
        <v>283</v>
      </c>
      <c r="C381" s="86" t="s">
        <v>27</v>
      </c>
      <c r="D381" s="86">
        <v>3</v>
      </c>
      <c r="E381" s="91"/>
      <c r="F381" s="93" t="s">
        <v>431</v>
      </c>
      <c r="G381" s="86">
        <v>43393</v>
      </c>
      <c r="H381" s="88" t="s">
        <v>719</v>
      </c>
    </row>
    <row r="382" spans="1:8" ht="17.25" x14ac:dyDescent="0.3">
      <c r="A382" s="86" t="s">
        <v>257</v>
      </c>
      <c r="B382" s="86" t="s">
        <v>267</v>
      </c>
      <c r="C382" s="86" t="s">
        <v>27</v>
      </c>
      <c r="D382" s="86">
        <v>10</v>
      </c>
      <c r="E382" s="92"/>
      <c r="F382" s="93" t="s">
        <v>431</v>
      </c>
      <c r="G382" s="86">
        <v>48646</v>
      </c>
      <c r="H382" s="88" t="s">
        <v>720</v>
      </c>
    </row>
    <row r="383" spans="1:8" ht="17.25" x14ac:dyDescent="0.3">
      <c r="A383" s="86" t="s">
        <v>257</v>
      </c>
      <c r="B383" s="86" t="s">
        <v>385</v>
      </c>
      <c r="C383" s="86" t="s">
        <v>27</v>
      </c>
      <c r="D383" s="86">
        <v>10</v>
      </c>
      <c r="E383" s="92"/>
      <c r="F383" s="93" t="s">
        <v>431</v>
      </c>
      <c r="G383" s="86">
        <v>48644</v>
      </c>
      <c r="H383" s="88" t="s">
        <v>721</v>
      </c>
    </row>
    <row r="384" spans="1:8" ht="17.25" x14ac:dyDescent="0.3">
      <c r="A384" s="86" t="s">
        <v>257</v>
      </c>
      <c r="B384" s="86" t="s">
        <v>386</v>
      </c>
      <c r="C384" s="86" t="s">
        <v>27</v>
      </c>
      <c r="D384" s="86">
        <v>5</v>
      </c>
      <c r="E384" s="91"/>
      <c r="F384" s="93" t="s">
        <v>431</v>
      </c>
      <c r="G384" s="86">
        <v>46946</v>
      </c>
      <c r="H384" s="88" t="s">
        <v>722</v>
      </c>
    </row>
    <row r="385" spans="1:8" ht="17.25" x14ac:dyDescent="0.3">
      <c r="A385" s="86" t="s">
        <v>257</v>
      </c>
      <c r="B385" s="86" t="s">
        <v>387</v>
      </c>
      <c r="C385" s="86" t="s">
        <v>27</v>
      </c>
      <c r="D385" s="86">
        <v>30</v>
      </c>
      <c r="E385" s="91"/>
      <c r="F385" s="93" t="s">
        <v>431</v>
      </c>
      <c r="G385" s="86">
        <v>40531</v>
      </c>
      <c r="H385" s="88" t="s">
        <v>723</v>
      </c>
    </row>
    <row r="386" spans="1:8" ht="17.25" x14ac:dyDescent="0.3">
      <c r="A386" s="86" t="s">
        <v>257</v>
      </c>
      <c r="B386" s="86" t="s">
        <v>278</v>
      </c>
      <c r="C386" s="86" t="s">
        <v>27</v>
      </c>
      <c r="D386" s="86">
        <v>5</v>
      </c>
      <c r="E386" s="91"/>
      <c r="F386" s="93" t="s">
        <v>431</v>
      </c>
      <c r="G386" s="86">
        <v>45362</v>
      </c>
      <c r="H386" s="88" t="s">
        <v>724</v>
      </c>
    </row>
    <row r="387" spans="1:8" ht="17.25" x14ac:dyDescent="0.3">
      <c r="A387" s="86" t="s">
        <v>257</v>
      </c>
      <c r="B387" s="86" t="s">
        <v>388</v>
      </c>
      <c r="C387" s="86" t="s">
        <v>27</v>
      </c>
      <c r="D387" s="86">
        <v>4</v>
      </c>
      <c r="E387" s="91"/>
      <c r="F387" s="93" t="s">
        <v>431</v>
      </c>
      <c r="G387" s="86">
        <v>48903</v>
      </c>
      <c r="H387" s="88" t="s">
        <v>725</v>
      </c>
    </row>
    <row r="388" spans="1:8" ht="17.25" x14ac:dyDescent="0.3">
      <c r="A388" s="86" t="s">
        <v>257</v>
      </c>
      <c r="B388" s="86" t="s">
        <v>389</v>
      </c>
      <c r="C388" s="86" t="s">
        <v>27</v>
      </c>
      <c r="D388" s="86">
        <v>1</v>
      </c>
      <c r="E388" s="91"/>
      <c r="F388" s="93" t="s">
        <v>431</v>
      </c>
      <c r="G388" s="86">
        <v>45259</v>
      </c>
      <c r="H388" s="88" t="s">
        <v>726</v>
      </c>
    </row>
    <row r="389" spans="1:8" ht="17.25" x14ac:dyDescent="0.3">
      <c r="A389" s="86" t="s">
        <v>257</v>
      </c>
      <c r="B389" s="86" t="s">
        <v>265</v>
      </c>
      <c r="C389" s="86" t="s">
        <v>27</v>
      </c>
      <c r="D389" s="86">
        <v>5</v>
      </c>
      <c r="E389" s="91"/>
      <c r="F389" s="93" t="s">
        <v>431</v>
      </c>
      <c r="G389" s="86">
        <v>48671</v>
      </c>
      <c r="H389" s="88" t="s">
        <v>727</v>
      </c>
    </row>
    <row r="390" spans="1:8" ht="17.25" x14ac:dyDescent="0.3">
      <c r="A390" s="86" t="s">
        <v>257</v>
      </c>
      <c r="B390" s="86" t="s">
        <v>263</v>
      </c>
      <c r="C390" s="86" t="s">
        <v>27</v>
      </c>
      <c r="D390" s="86">
        <v>2</v>
      </c>
      <c r="E390" s="91"/>
      <c r="F390" s="93" t="s">
        <v>431</v>
      </c>
      <c r="G390" s="86">
        <v>48900</v>
      </c>
      <c r="H390" s="88" t="s">
        <v>728</v>
      </c>
    </row>
    <row r="391" spans="1:8" ht="17.25" x14ac:dyDescent="0.3">
      <c r="A391" s="86" t="s">
        <v>257</v>
      </c>
      <c r="B391" s="86" t="s">
        <v>261</v>
      </c>
      <c r="C391" s="86" t="s">
        <v>27</v>
      </c>
      <c r="D391" s="86">
        <v>22</v>
      </c>
      <c r="E391" s="92"/>
      <c r="F391" s="93" t="s">
        <v>431</v>
      </c>
      <c r="G391" s="86">
        <v>49943</v>
      </c>
      <c r="H391" s="88" t="s">
        <v>729</v>
      </c>
    </row>
    <row r="392" spans="1:8" ht="17.25" x14ac:dyDescent="0.3">
      <c r="A392" s="86" t="s">
        <v>257</v>
      </c>
      <c r="B392" s="86" t="s">
        <v>264</v>
      </c>
      <c r="C392" s="86" t="s">
        <v>27</v>
      </c>
      <c r="D392" s="86">
        <v>10</v>
      </c>
      <c r="E392" s="91"/>
      <c r="F392" s="93" t="s">
        <v>431</v>
      </c>
      <c r="G392" s="86">
        <v>48672</v>
      </c>
      <c r="H392" s="88" t="s">
        <v>730</v>
      </c>
    </row>
    <row r="393" spans="1:8" ht="17.25" x14ac:dyDescent="0.3">
      <c r="A393" s="86" t="s">
        <v>257</v>
      </c>
      <c r="B393" s="86" t="s">
        <v>266</v>
      </c>
      <c r="C393" s="86" t="s">
        <v>27</v>
      </c>
      <c r="D393" s="86">
        <v>5</v>
      </c>
      <c r="E393" s="91"/>
      <c r="F393" s="93" t="s">
        <v>431</v>
      </c>
      <c r="G393" s="86">
        <v>48648</v>
      </c>
      <c r="H393" s="88" t="s">
        <v>731</v>
      </c>
    </row>
    <row r="394" spans="1:8" ht="17.25" x14ac:dyDescent="0.3">
      <c r="A394" s="86" t="s">
        <v>286</v>
      </c>
      <c r="B394" s="86" t="s">
        <v>287</v>
      </c>
      <c r="C394" s="86" t="s">
        <v>27</v>
      </c>
      <c r="D394" s="86">
        <v>30</v>
      </c>
      <c r="E394" s="91"/>
      <c r="F394" s="93" t="s">
        <v>431</v>
      </c>
      <c r="G394" s="86">
        <v>49697</v>
      </c>
      <c r="H394" s="88" t="s">
        <v>732</v>
      </c>
    </row>
    <row r="395" spans="1:8" ht="17.25" x14ac:dyDescent="0.3">
      <c r="A395" s="86" t="s">
        <v>286</v>
      </c>
      <c r="B395" s="86" t="s">
        <v>288</v>
      </c>
      <c r="C395" s="86" t="s">
        <v>27</v>
      </c>
      <c r="D395" s="86">
        <v>10</v>
      </c>
      <c r="E395" s="91"/>
      <c r="F395" s="93" t="s">
        <v>431</v>
      </c>
      <c r="G395" s="86">
        <v>21977</v>
      </c>
      <c r="H395" s="88" t="s">
        <v>733</v>
      </c>
    </row>
  </sheetData>
  <autoFilter ref="A1:H39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positivlisten</vt:lpstr>
      <vt:lpstr>Ark2</vt:lpstr>
      <vt:lpstr>Ark1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2025-09-30T06:46:31Z</cp:lastPrinted>
  <dcterms:created xsi:type="dcterms:W3CDTF">2025-03-04T09:13:15Z</dcterms:created>
  <dcterms:modified xsi:type="dcterms:W3CDTF">2025-09-30T06:47:01Z</dcterms:modified>
</cp:coreProperties>
</file>